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97158D2F-9A05-4493-9FE5-C71752C87771}" xr6:coauthVersionLast="36" xr6:coauthVersionMax="36" xr10:uidLastSave="{00000000-0000-0000-0000-000000000000}"/>
  <bookViews>
    <workbookView xWindow="95790" yWindow="0" windowWidth="19200" windowHeight="11445" tabRatio="442" activeTab="1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R7" i="6" l="1"/>
  <c r="H10" i="5" l="1"/>
  <c r="H9" i="5" l="1"/>
  <c r="H8" i="5" l="1"/>
  <c r="G7" i="6" l="1"/>
  <c r="H7" i="5" l="1"/>
  <c r="H6" i="5" l="1"/>
  <c r="G6" i="6" l="1"/>
  <c r="G5" i="6"/>
  <c r="H5" i="5" l="1"/>
  <c r="H5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8" authorId="0" shapeId="0" xr:uid="{6CEA6B30-B4CA-4FCF-8138-C625B860CA92}">
      <text>
        <r>
          <rPr>
            <b/>
            <sz val="12"/>
            <color indexed="81"/>
            <rFont val="돋움"/>
            <family val="3"/>
            <charset val="129"/>
          </rPr>
          <t>면세(비영리법인)</t>
        </r>
      </text>
    </comment>
  </commentList>
</comments>
</file>

<file path=xl/sharedStrings.xml><?xml version="1.0" encoding="utf-8"?>
<sst xmlns="http://schemas.openxmlformats.org/spreadsheetml/2006/main" count="158" uniqueCount="117">
  <si>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</si>
  <si>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</si>
  <si>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</si>
  <si>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</si>
  <si>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</si>
  <si>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</si>
  <si>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</si>
  <si>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</si>
  <si>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</si>
  <si>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</si>
  <si>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</si>
  <si>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</si>
  <si>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</si>
  <si>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</si>
  <si>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</si>
  <si>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</si>
  <si>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</si>
  <si>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</si>
  <si>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</si>
  <si>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</si>
  <si>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</si>
  <si>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</si>
  <si>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</si>
  <si>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</si>
  <si>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</si>
  <si>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</si>
  <si>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</si>
  <si>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</si>
  <si>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</si>
  <si>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</si>
  <si>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</si>
  <si>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</si>
  <si>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</si>
  <si>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*협상에 의한 계약의 경우, 비예가(예정가격 없음) 방식이나 낙찰률 계산을 위해 임의로 기초금액과 동일하게 입력하였음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</si>
  <si>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</si>
  <si>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</si>
  <si>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</si>
  <si>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</si>
  <si>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</si>
  <si>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</si>
  <si>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</si>
  <si>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</si>
  <si>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</si>
  <si>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</si>
  <si>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</si>
  <si>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조달 구매(제3자 단가계약)</t>
    <phoneticPr fontId="18" type="noConversion"/>
  </si>
  <si>
    <t>공사</t>
    <phoneticPr fontId="18" type="noConversion"/>
  </si>
  <si>
    <t>지방계약법 시행령 제25조 제1항 제5호 가목</t>
    <phoneticPr fontId="18" type="noConversion"/>
  </si>
  <si>
    <t>105-86-14725</t>
    <phoneticPr fontId="18" type="noConversion"/>
  </si>
  <si>
    <t>임달혁</t>
    <phoneticPr fontId="18" type="noConversion"/>
  </si>
  <si>
    <t>서울 강서구 양천로 583</t>
    <phoneticPr fontId="18" type="noConversion"/>
  </si>
  <si>
    <t>지방계약법 시행령 제25조 제1항 제5호 나목</t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</si>
  <si>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</si>
  <si>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</si>
  <si>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</si>
  <si>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</si>
  <si>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전략기획부</t>
    <phoneticPr fontId="18" type="noConversion"/>
  </si>
  <si>
    <t>대외협력부</t>
    <phoneticPr fontId="18" type="noConversion"/>
  </si>
  <si>
    <t>지방계약법 시행령 제26조 제2항</t>
  </si>
  <si>
    <t>대전과학산업진흥원 개인정보보호 소프트웨어 구매</t>
    <phoneticPr fontId="18" type="noConversion"/>
  </si>
  <si>
    <t>2023-06-07~2023-07-07</t>
    <phoneticPr fontId="18" type="noConversion"/>
  </si>
  <si>
    <t>㈜비츠코리아</t>
    <phoneticPr fontId="18" type="noConversion"/>
  </si>
  <si>
    <t>공사</t>
    <phoneticPr fontId="18" type="noConversion"/>
  </si>
  <si>
    <t>대전과학산업진흥원 전기설비(VCB, ACB) 교체공사</t>
    <phoneticPr fontId="18" type="noConversion"/>
  </si>
  <si>
    <t>2023-06-07~2023-07-08</t>
    <phoneticPr fontId="18" type="noConversion"/>
  </si>
  <si>
    <t>가원전업 합자회사</t>
    <phoneticPr fontId="18" type="noConversion"/>
  </si>
  <si>
    <t>314-81-03579</t>
    <phoneticPr fontId="18" type="noConversion"/>
  </si>
  <si>
    <t>배호형</t>
    <phoneticPr fontId="18" type="noConversion"/>
  </si>
  <si>
    <t>대전 서구 가수원중로49번길 31</t>
    <phoneticPr fontId="18" type="noConversion"/>
  </si>
  <si>
    <t>용역</t>
    <phoneticPr fontId="18" type="noConversion"/>
  </si>
  <si>
    <t>대전 4대 핵심전략산업 육성 포럼 운영</t>
    <phoneticPr fontId="18" type="noConversion"/>
  </si>
  <si>
    <t>2023-06-08~2023-12-31</t>
    <phoneticPr fontId="18" type="noConversion"/>
  </si>
  <si>
    <t>제한경쟁입찰(협상에 의한 계약)</t>
    <phoneticPr fontId="18" type="noConversion"/>
  </si>
  <si>
    <t>㈜맥앤윕</t>
    <phoneticPr fontId="18" type="noConversion"/>
  </si>
  <si>
    <t>314-81-65920</t>
    <phoneticPr fontId="18" type="noConversion"/>
  </si>
  <si>
    <t>김수우</t>
    <phoneticPr fontId="18" type="noConversion"/>
  </si>
  <si>
    <t>서울 서초구 매헌로 16</t>
    <phoneticPr fontId="18" type="noConversion"/>
  </si>
  <si>
    <t>전략기획부</t>
    <phoneticPr fontId="18" type="noConversion"/>
  </si>
  <si>
    <t>대전시 4대 핵심전략산업 뉴스레터 제작·발송</t>
    <phoneticPr fontId="18" type="noConversion"/>
  </si>
  <si>
    <t>2023-06-12~2023-12-31</t>
    <phoneticPr fontId="18" type="noConversion"/>
  </si>
  <si>
    <t>㈜대덕넷</t>
    <phoneticPr fontId="18" type="noConversion"/>
  </si>
  <si>
    <t>314-81-36575</t>
    <phoneticPr fontId="18" type="noConversion"/>
  </si>
  <si>
    <t>윤혜정</t>
    <phoneticPr fontId="18" type="noConversion"/>
  </si>
  <si>
    <t>대전 유성구 대덕대로582</t>
    <phoneticPr fontId="18" type="noConversion"/>
  </si>
  <si>
    <t>대전과학산업진흥원 가스 배관 밸브 보호통 교체공사</t>
    <phoneticPr fontId="18" type="noConversion"/>
  </si>
  <si>
    <t>2023-06-20~2023-07-11</t>
    <phoneticPr fontId="18" type="noConversion"/>
  </si>
  <si>
    <t>「2023년 제2회 대전시-연기협 원팀 간담회」 행사 운영</t>
    <phoneticPr fontId="18" type="noConversion"/>
  </si>
  <si>
    <t>2023-06-21~2023-06-27</t>
    <phoneticPr fontId="18" type="noConversion"/>
  </si>
  <si>
    <t>㈜마이스피플</t>
    <phoneticPr fontId="18" type="noConversion"/>
  </si>
  <si>
    <t>566-87-00592</t>
    <phoneticPr fontId="18" type="noConversion"/>
  </si>
  <si>
    <t>최병재, 우종혁</t>
    <phoneticPr fontId="18" type="noConversion"/>
  </si>
  <si>
    <t>대전 유성구 계룡로 114</t>
    <phoneticPr fontId="18" type="noConversion"/>
  </si>
  <si>
    <t>2023년 대전시 창업지원사업 성과분석 및 사업 효율성·효과성 강화방안 마련</t>
    <phoneticPr fontId="18" type="noConversion"/>
  </si>
  <si>
    <t>2023-06-23~2023-09-25</t>
    <phoneticPr fontId="18" type="noConversion"/>
  </si>
  <si>
    <t>가치솔루션</t>
    <phoneticPr fontId="18" type="noConversion"/>
  </si>
  <si>
    <t>405-17-00090</t>
    <phoneticPr fontId="18" type="noConversion"/>
  </si>
  <si>
    <t>문운석</t>
    <phoneticPr fontId="18" type="noConversion"/>
  </si>
  <si>
    <t>대전 서구 도안북로93번길 20-5</t>
    <phoneticPr fontId="18" type="noConversion"/>
  </si>
  <si>
    <t>대전 창업생태계 모니터링 체계 구축방안 연구</t>
    <phoneticPr fontId="18" type="noConversion"/>
  </si>
  <si>
    <t>2023-06-26~2023-10-31</t>
    <phoneticPr fontId="18" type="noConversion"/>
  </si>
  <si>
    <t>중소벤처기업연구원</t>
    <phoneticPr fontId="18" type="noConversion"/>
  </si>
  <si>
    <t>116-82-04592</t>
    <phoneticPr fontId="18" type="noConversion"/>
  </si>
  <si>
    <t>오동윤</t>
    <phoneticPr fontId="18" type="noConversion"/>
  </si>
  <si>
    <t>서울 동작구 신대방1가길 77</t>
    <phoneticPr fontId="18" type="noConversion"/>
  </si>
  <si>
    <t>수의계약(재입찰결과 단독응찰)</t>
    <phoneticPr fontId="18" type="noConversion"/>
  </si>
  <si>
    <t>대전과학산업진흥원 냉온수기 세관 및 보수공사</t>
    <phoneticPr fontId="18" type="noConversion"/>
  </si>
  <si>
    <t>2023-06-28~2023-07-19</t>
    <phoneticPr fontId="18" type="noConversion"/>
  </si>
  <si>
    <t>세기공조시설관리㈜</t>
    <phoneticPr fontId="18" type="noConversion"/>
  </si>
  <si>
    <t>305-81-95788</t>
    <phoneticPr fontId="18" type="noConversion"/>
  </si>
  <si>
    <t>윤석순</t>
    <phoneticPr fontId="18" type="noConversion"/>
  </si>
  <si>
    <t>대전 대덕구 중리동로52</t>
    <phoneticPr fontId="18" type="noConversion"/>
  </si>
  <si>
    <t>「대전 첨단바이오 메디컬 혁신지구 조성」학술연구용역</t>
    <phoneticPr fontId="18" type="noConversion"/>
  </si>
  <si>
    <t>2023-06-29~2023-09-30</t>
    <phoneticPr fontId="18" type="noConversion"/>
  </si>
  <si>
    <t>㈜제이에이치엔지니어링</t>
    <phoneticPr fontId="18" type="noConversion"/>
  </si>
  <si>
    <t>167-87-01958</t>
    <phoneticPr fontId="18" type="noConversion"/>
  </si>
  <si>
    <t>박정현</t>
    <phoneticPr fontId="18" type="noConversion"/>
  </si>
  <si>
    <t>대전 유성구 학하복용서로23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</si>
</sst>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6" fillId="0" borderId="1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17"/>
  <sheetViews>
    <sheetView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57" style="13" bestFit="1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23.625" style="1" bestFit="1" customWidth="1"/>
    <col min="10" max="10" width="16.75" style="1" bestFit="1" customWidth="1"/>
    <col min="11" max="11" width="14.5" style="1" bestFit="1" customWidth="1"/>
    <col min="12" max="12" width="33.375" style="13" bestFit="1" customWidth="1"/>
    <col min="13" max="13" width="30.5" style="13" bestFit="1" customWidth="1"/>
    <col min="14" max="14" width="47.5" style="13" bestFit="1" customWidth="1"/>
    <col min="15" max="15" width="12.125" style="1" bestFit="1" customWidth="1"/>
  </cols>
  <sheetData>
    <row r="1" spans="1:15" ht="44.25" customHeight="1" x14ac:dyDescent="0.3">
      <c r="A1" s="31" t="s">
        <v>35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x14ac:dyDescent="0.3">
      <c r="O2" s="1" t="s">
        <v>25</v>
      </c>
    </row>
    <row r="3" spans="1:15" ht="24" customHeight="1" x14ac:dyDescent="0.3">
      <c r="A3" s="32" t="s">
        <v>5</v>
      </c>
      <c r="B3" s="33" t="s">
        <v>30</v>
      </c>
      <c r="C3" s="33" t="s">
        <v>14</v>
      </c>
      <c r="D3" s="32" t="s">
        <v>6</v>
      </c>
      <c r="E3" s="32"/>
      <c r="F3" s="32"/>
      <c r="G3" s="32"/>
      <c r="H3" s="32"/>
      <c r="I3" s="32" t="s">
        <v>10</v>
      </c>
      <c r="J3" s="32"/>
      <c r="K3" s="32"/>
      <c r="L3" s="32"/>
      <c r="M3" s="33" t="s">
        <v>29</v>
      </c>
      <c r="N3" s="32" t="s">
        <v>12</v>
      </c>
      <c r="O3" s="32" t="s">
        <v>13</v>
      </c>
    </row>
    <row r="4" spans="1:15" ht="34.5" x14ac:dyDescent="0.3">
      <c r="A4" s="32"/>
      <c r="B4" s="34"/>
      <c r="C4" s="34"/>
      <c r="D4" s="20" t="s">
        <v>3</v>
      </c>
      <c r="E4" s="20" t="s">
        <v>7</v>
      </c>
      <c r="F4" s="23" t="s">
        <v>26</v>
      </c>
      <c r="G4" s="23" t="s">
        <v>27</v>
      </c>
      <c r="H4" s="24" t="s">
        <v>9</v>
      </c>
      <c r="I4" s="20" t="s">
        <v>4</v>
      </c>
      <c r="J4" s="20" t="s">
        <v>32</v>
      </c>
      <c r="K4" s="24" t="s">
        <v>0</v>
      </c>
      <c r="L4" s="29" t="s">
        <v>11</v>
      </c>
      <c r="M4" s="34"/>
      <c r="N4" s="32"/>
      <c r="O4" s="32"/>
    </row>
    <row r="5" spans="1:15" ht="21.95" customHeight="1" x14ac:dyDescent="0.3">
      <c r="A5" s="3">
        <v>1</v>
      </c>
      <c r="B5" s="8" t="s">
        <v>62</v>
      </c>
      <c r="C5" s="11" t="s">
        <v>63</v>
      </c>
      <c r="D5" s="19">
        <v>45084</v>
      </c>
      <c r="E5" s="2" t="s">
        <v>64</v>
      </c>
      <c r="F5" s="18">
        <v>12523000</v>
      </c>
      <c r="G5" s="18">
        <v>12100000</v>
      </c>
      <c r="H5" s="30">
        <f t="shared" ref="H5:H10" si="0">ROUND(G5/F5*100,2)</f>
        <v>96.62</v>
      </c>
      <c r="I5" s="2" t="s">
        <v>65</v>
      </c>
      <c r="J5" s="2" t="s">
        <v>66</v>
      </c>
      <c r="K5" s="2" t="s">
        <v>67</v>
      </c>
      <c r="L5" s="11" t="s">
        <v>68</v>
      </c>
      <c r="M5" s="3" t="s">
        <v>42</v>
      </c>
      <c r="N5" s="10" t="s">
        <v>47</v>
      </c>
      <c r="O5" s="3" t="s">
        <v>43</v>
      </c>
    </row>
    <row r="6" spans="1:15" ht="21.95" customHeight="1" x14ac:dyDescent="0.3">
      <c r="A6" s="3">
        <v>2</v>
      </c>
      <c r="B6" s="8" t="s">
        <v>46</v>
      </c>
      <c r="C6" s="11" t="s">
        <v>84</v>
      </c>
      <c r="D6" s="19">
        <v>45097</v>
      </c>
      <c r="E6" s="2" t="s">
        <v>85</v>
      </c>
      <c r="F6" s="18">
        <v>3830000</v>
      </c>
      <c r="G6" s="18">
        <v>3500000</v>
      </c>
      <c r="H6" s="30">
        <f t="shared" si="0"/>
        <v>91.38</v>
      </c>
      <c r="I6" s="3" t="s">
        <v>52</v>
      </c>
      <c r="J6" s="3" t="s">
        <v>53</v>
      </c>
      <c r="K6" s="3" t="s">
        <v>54</v>
      </c>
      <c r="L6" s="3" t="s">
        <v>55</v>
      </c>
      <c r="M6" s="3" t="s">
        <v>42</v>
      </c>
      <c r="N6" s="10" t="s">
        <v>47</v>
      </c>
      <c r="O6" s="3" t="s">
        <v>43</v>
      </c>
    </row>
    <row r="7" spans="1:15" ht="21.95" customHeight="1" x14ac:dyDescent="0.3">
      <c r="A7" s="3">
        <v>3</v>
      </c>
      <c r="B7" s="3" t="s">
        <v>41</v>
      </c>
      <c r="C7" s="11" t="s">
        <v>86</v>
      </c>
      <c r="D7" s="19">
        <v>45098</v>
      </c>
      <c r="E7" s="2" t="s">
        <v>87</v>
      </c>
      <c r="F7" s="18">
        <v>8492000</v>
      </c>
      <c r="G7" s="18">
        <v>8400000</v>
      </c>
      <c r="H7" s="30">
        <f t="shared" si="0"/>
        <v>98.92</v>
      </c>
      <c r="I7" s="2" t="s">
        <v>88</v>
      </c>
      <c r="J7" s="2" t="s">
        <v>89</v>
      </c>
      <c r="K7" s="2" t="s">
        <v>90</v>
      </c>
      <c r="L7" s="11" t="s">
        <v>91</v>
      </c>
      <c r="M7" s="3" t="s">
        <v>42</v>
      </c>
      <c r="N7" s="10" t="s">
        <v>51</v>
      </c>
      <c r="O7" s="3" t="s">
        <v>57</v>
      </c>
    </row>
    <row r="8" spans="1:15" ht="21.95" customHeight="1" x14ac:dyDescent="0.3">
      <c r="A8" s="3">
        <v>4</v>
      </c>
      <c r="B8" s="3" t="s">
        <v>41</v>
      </c>
      <c r="C8" s="11" t="s">
        <v>98</v>
      </c>
      <c r="D8" s="19">
        <v>45103</v>
      </c>
      <c r="E8" s="2" t="s">
        <v>99</v>
      </c>
      <c r="F8" s="18">
        <v>40800000</v>
      </c>
      <c r="G8" s="18">
        <v>37090900</v>
      </c>
      <c r="H8" s="30">
        <f t="shared" si="0"/>
        <v>90.91</v>
      </c>
      <c r="I8" s="2" t="s">
        <v>100</v>
      </c>
      <c r="J8" s="2" t="s">
        <v>101</v>
      </c>
      <c r="K8" s="2" t="s">
        <v>102</v>
      </c>
      <c r="L8" s="11" t="s">
        <v>103</v>
      </c>
      <c r="M8" s="3" t="s">
        <v>104</v>
      </c>
      <c r="N8" s="3" t="s">
        <v>58</v>
      </c>
      <c r="O8" s="3" t="s">
        <v>57</v>
      </c>
    </row>
    <row r="9" spans="1:15" ht="21.95" customHeight="1" x14ac:dyDescent="0.3">
      <c r="A9" s="3">
        <v>5</v>
      </c>
      <c r="B9" s="8" t="s">
        <v>46</v>
      </c>
      <c r="C9" s="11" t="s">
        <v>105</v>
      </c>
      <c r="D9" s="19">
        <v>45105</v>
      </c>
      <c r="E9" s="2" t="s">
        <v>106</v>
      </c>
      <c r="F9" s="18">
        <v>5940000</v>
      </c>
      <c r="G9" s="18">
        <v>5500000</v>
      </c>
      <c r="H9" s="30">
        <f t="shared" si="0"/>
        <v>92.59</v>
      </c>
      <c r="I9" s="2" t="s">
        <v>107</v>
      </c>
      <c r="J9" s="2" t="s">
        <v>108</v>
      </c>
      <c r="K9" s="2" t="s">
        <v>109</v>
      </c>
      <c r="L9" s="11" t="s">
        <v>110</v>
      </c>
      <c r="M9" s="3" t="s">
        <v>42</v>
      </c>
      <c r="N9" s="10" t="s">
        <v>47</v>
      </c>
      <c r="O9" s="3" t="s">
        <v>43</v>
      </c>
    </row>
    <row r="10" spans="1:15" ht="21.95" customHeight="1" x14ac:dyDescent="0.3">
      <c r="A10" s="3">
        <v>6</v>
      </c>
      <c r="B10" s="3" t="s">
        <v>41</v>
      </c>
      <c r="C10" s="11" t="s">
        <v>111</v>
      </c>
      <c r="D10" s="19">
        <v>45106</v>
      </c>
      <c r="E10" s="2" t="s">
        <v>112</v>
      </c>
      <c r="F10" s="18">
        <v>21450000</v>
      </c>
      <c r="G10" s="18">
        <v>21000000</v>
      </c>
      <c r="H10" s="30">
        <f t="shared" si="0"/>
        <v>97.9</v>
      </c>
      <c r="I10" s="2" t="s">
        <v>113</v>
      </c>
      <c r="J10" s="2" t="s">
        <v>114</v>
      </c>
      <c r="K10" s="2" t="s">
        <v>115</v>
      </c>
      <c r="L10" s="11" t="s">
        <v>116</v>
      </c>
      <c r="M10" s="3" t="s">
        <v>42</v>
      </c>
      <c r="N10" s="10" t="s">
        <v>51</v>
      </c>
      <c r="O10" s="2" t="s">
        <v>56</v>
      </c>
    </row>
    <row r="11" spans="1:15" ht="21.95" customHeight="1" x14ac:dyDescent="0.3"/>
    <row r="12" spans="1:15" ht="21.95" customHeight="1" x14ac:dyDescent="0.3"/>
    <row r="13" spans="1:15" ht="21.95" customHeight="1" x14ac:dyDescent="0.3"/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8"/>
  <sheetViews>
    <sheetView tabSelected="1"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5" width="15.125" bestFit="1" customWidth="1"/>
    <col min="6" max="6" width="15.25" bestFit="1" customWidth="1"/>
    <col min="7" max="7" width="10.625" customWidth="1"/>
    <col min="8" max="8" width="12.75" bestFit="1" customWidth="1"/>
    <col min="9" max="9" width="26.25" style="1" bestFit="1" customWidth="1"/>
    <col min="10" max="10" width="32.75" bestFit="1" customWidth="1"/>
    <col min="11" max="11" width="11.875" bestFit="1" customWidth="1"/>
    <col min="12" max="12" width="16.375" bestFit="1" customWidth="1"/>
    <col min="13" max="13" width="7.75" bestFit="1" customWidth="1"/>
    <col min="14" max="14" width="32" customWidth="1"/>
    <col min="15" max="15" width="13.875" bestFit="1" customWidth="1"/>
    <col min="16" max="16" width="7.75" bestFit="1" customWidth="1"/>
    <col min="17" max="17" width="7.75" customWidth="1"/>
    <col min="18" max="18" width="13.875" bestFit="1" customWidth="1"/>
    <col min="19" max="19" width="15.125" bestFit="1" customWidth="1"/>
  </cols>
  <sheetData>
    <row r="1" spans="1:19" ht="39.75" customHeight="1" x14ac:dyDescent="0.3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x14ac:dyDescent="0.3">
      <c r="J2" s="6"/>
      <c r="K2" s="7"/>
      <c r="L2" s="7"/>
      <c r="M2" s="7"/>
      <c r="N2" s="6"/>
      <c r="S2" s="1" t="s">
        <v>34</v>
      </c>
    </row>
    <row r="3" spans="1:19" ht="17.25" x14ac:dyDescent="0.3">
      <c r="A3" s="38" t="s">
        <v>31</v>
      </c>
      <c r="B3" s="40" t="s">
        <v>30</v>
      </c>
      <c r="C3" s="35" t="s">
        <v>15</v>
      </c>
      <c r="D3" s="36"/>
      <c r="E3" s="36"/>
      <c r="F3" s="36"/>
      <c r="G3" s="36"/>
      <c r="H3" s="36"/>
      <c r="I3" s="36"/>
      <c r="J3" s="37"/>
      <c r="K3" s="35" t="s">
        <v>10</v>
      </c>
      <c r="L3" s="36"/>
      <c r="M3" s="36"/>
      <c r="N3" s="37"/>
      <c r="O3" s="39" t="s">
        <v>16</v>
      </c>
      <c r="P3" s="36"/>
      <c r="Q3" s="36"/>
      <c r="R3" s="36"/>
      <c r="S3" s="44" t="s">
        <v>13</v>
      </c>
    </row>
    <row r="4" spans="1:19" ht="17.25" x14ac:dyDescent="0.3">
      <c r="A4" s="38"/>
      <c r="B4" s="41"/>
      <c r="C4" s="20" t="s">
        <v>1</v>
      </c>
      <c r="D4" s="20" t="s">
        <v>17</v>
      </c>
      <c r="E4" s="20" t="s">
        <v>18</v>
      </c>
      <c r="F4" s="20" t="s">
        <v>8</v>
      </c>
      <c r="G4" s="20" t="s">
        <v>19</v>
      </c>
      <c r="H4" s="20" t="s">
        <v>3</v>
      </c>
      <c r="I4" s="21" t="s">
        <v>7</v>
      </c>
      <c r="J4" s="22" t="s">
        <v>2</v>
      </c>
      <c r="K4" s="22" t="s">
        <v>10</v>
      </c>
      <c r="L4" s="22" t="s">
        <v>32</v>
      </c>
      <c r="M4" s="22" t="s">
        <v>28</v>
      </c>
      <c r="N4" s="22" t="s">
        <v>20</v>
      </c>
      <c r="O4" s="20" t="s">
        <v>21</v>
      </c>
      <c r="P4" s="20" t="s">
        <v>22</v>
      </c>
      <c r="Q4" s="20" t="s">
        <v>23</v>
      </c>
      <c r="R4" s="20" t="s">
        <v>24</v>
      </c>
      <c r="S4" s="45"/>
    </row>
    <row r="5" spans="1:19" ht="17.25" x14ac:dyDescent="0.3">
      <c r="A5" s="3">
        <v>1</v>
      </c>
      <c r="B5" s="3" t="s">
        <v>69</v>
      </c>
      <c r="C5" s="15" t="s">
        <v>70</v>
      </c>
      <c r="D5" s="14">
        <v>196700000</v>
      </c>
      <c r="E5" s="14">
        <v>196700000</v>
      </c>
      <c r="F5" s="14">
        <v>196700000</v>
      </c>
      <c r="G5" s="16">
        <f>F5/E5</f>
        <v>1</v>
      </c>
      <c r="H5" s="12">
        <v>45085</v>
      </c>
      <c r="I5" s="17" t="s">
        <v>71</v>
      </c>
      <c r="J5" s="15" t="s">
        <v>72</v>
      </c>
      <c r="K5" s="15" t="s">
        <v>73</v>
      </c>
      <c r="L5" s="15" t="s">
        <v>74</v>
      </c>
      <c r="M5" s="15" t="s">
        <v>75</v>
      </c>
      <c r="N5" s="15" t="s">
        <v>76</v>
      </c>
      <c r="O5" s="14"/>
      <c r="P5" s="5"/>
      <c r="Q5" s="5"/>
      <c r="R5" s="14"/>
      <c r="S5" s="15" t="s">
        <v>77</v>
      </c>
    </row>
    <row r="6" spans="1:19" ht="17.25" x14ac:dyDescent="0.3">
      <c r="A6" s="3">
        <v>2</v>
      </c>
      <c r="B6" s="3" t="s">
        <v>41</v>
      </c>
      <c r="C6" s="9" t="s">
        <v>78</v>
      </c>
      <c r="D6" s="14">
        <v>62000000</v>
      </c>
      <c r="E6" s="14">
        <v>62000000</v>
      </c>
      <c r="F6" s="5">
        <v>60800000</v>
      </c>
      <c r="G6" s="16">
        <f>F6/E6</f>
        <v>0.98064516129032253</v>
      </c>
      <c r="H6" s="12">
        <v>45089</v>
      </c>
      <c r="I6" s="3" t="s">
        <v>79</v>
      </c>
      <c r="J6" s="15" t="s">
        <v>72</v>
      </c>
      <c r="K6" s="3" t="s">
        <v>80</v>
      </c>
      <c r="L6" s="3" t="s">
        <v>81</v>
      </c>
      <c r="M6" s="3" t="s">
        <v>82</v>
      </c>
      <c r="N6" s="3" t="s">
        <v>83</v>
      </c>
      <c r="O6" s="14"/>
      <c r="P6" s="5"/>
      <c r="Q6" s="5"/>
      <c r="R6" s="14"/>
      <c r="S6" s="15" t="s">
        <v>56</v>
      </c>
    </row>
    <row r="7" spans="1:19" ht="17.25" x14ac:dyDescent="0.3">
      <c r="A7" s="3">
        <v>3</v>
      </c>
      <c r="B7" s="3" t="s">
        <v>41</v>
      </c>
      <c r="C7" s="15" t="s">
        <v>92</v>
      </c>
      <c r="D7" s="14">
        <v>48840000</v>
      </c>
      <c r="E7" s="14">
        <v>48840000</v>
      </c>
      <c r="F7" s="14">
        <v>48840000</v>
      </c>
      <c r="G7" s="16">
        <f>F7/E7</f>
        <v>1</v>
      </c>
      <c r="H7" s="12">
        <v>45100</v>
      </c>
      <c r="I7" s="17" t="s">
        <v>93</v>
      </c>
      <c r="J7" s="15" t="s">
        <v>72</v>
      </c>
      <c r="K7" s="15" t="s">
        <v>94</v>
      </c>
      <c r="L7" s="15" t="s">
        <v>95</v>
      </c>
      <c r="M7" s="15" t="s">
        <v>96</v>
      </c>
      <c r="N7" s="15" t="s">
        <v>97</v>
      </c>
      <c r="O7" s="14">
        <v>33000000</v>
      </c>
      <c r="P7" s="5"/>
      <c r="Q7" s="5"/>
      <c r="R7" s="14">
        <f>SUM(O7:Q7)</f>
        <v>33000000</v>
      </c>
      <c r="S7" s="15" t="s">
        <v>56</v>
      </c>
    </row>
    <row r="8" spans="1:19" x14ac:dyDescent="0.3">
      <c r="A8" s="25" t="s">
        <v>33</v>
      </c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O20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53.625" style="13" bestFit="1" customWidth="1"/>
    <col min="4" max="4" width="12.375" style="1" customWidth="1"/>
    <col min="5" max="5" width="23.625" style="1" customWidth="1"/>
    <col min="6" max="6" width="14.875" style="4" customWidth="1"/>
    <col min="7" max="7" width="10.875" bestFit="1" customWidth="1"/>
    <col min="8" max="8" width="13.375" bestFit="1" customWidth="1"/>
    <col min="9" max="9" width="13.375" style="1" bestFit="1" customWidth="1"/>
    <col min="10" max="10" width="16.75" style="1" bestFit="1" customWidth="1"/>
    <col min="11" max="11" width="11.375" style="1" customWidth="1"/>
    <col min="12" max="12" width="23.375" style="1" bestFit="1" customWidth="1"/>
    <col min="13" max="13" width="25.75" style="1" bestFit="1" customWidth="1"/>
    <col min="14" max="14" width="15.25" style="1" customWidth="1"/>
    <col min="15" max="15" width="14" bestFit="1" customWidth="1"/>
  </cols>
  <sheetData>
    <row r="1" spans="1:15" ht="44.25" customHeight="1" x14ac:dyDescent="0.3">
      <c r="A1" s="31" t="s">
        <v>37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x14ac:dyDescent="0.3">
      <c r="N2" s="1" t="s">
        <v>25</v>
      </c>
    </row>
    <row r="3" spans="1:15" ht="24" customHeight="1" x14ac:dyDescent="0.3">
      <c r="A3" s="32" t="s">
        <v>5</v>
      </c>
      <c r="B3" s="33" t="s">
        <v>30</v>
      </c>
      <c r="C3" s="33" t="s">
        <v>14</v>
      </c>
      <c r="D3" s="39" t="s">
        <v>6</v>
      </c>
      <c r="E3" s="42"/>
      <c r="F3" s="42"/>
      <c r="G3" s="42"/>
      <c r="H3" s="43"/>
      <c r="I3" s="32" t="s">
        <v>10</v>
      </c>
      <c r="J3" s="32"/>
      <c r="K3" s="32"/>
      <c r="L3" s="32"/>
      <c r="M3" s="33" t="s">
        <v>2</v>
      </c>
      <c r="N3" s="32" t="s">
        <v>13</v>
      </c>
    </row>
    <row r="4" spans="1:15" ht="24" customHeight="1" x14ac:dyDescent="0.3">
      <c r="A4" s="32"/>
      <c r="B4" s="34"/>
      <c r="C4" s="34"/>
      <c r="D4" s="26" t="s">
        <v>3</v>
      </c>
      <c r="E4" s="26" t="s">
        <v>7</v>
      </c>
      <c r="F4" s="23" t="s">
        <v>38</v>
      </c>
      <c r="G4" s="24" t="s">
        <v>39</v>
      </c>
      <c r="H4" s="24" t="s">
        <v>40</v>
      </c>
      <c r="I4" s="26" t="s">
        <v>4</v>
      </c>
      <c r="J4" s="26" t="s">
        <v>32</v>
      </c>
      <c r="K4" s="24" t="s">
        <v>0</v>
      </c>
      <c r="L4" s="26" t="s">
        <v>11</v>
      </c>
      <c r="M4" s="34"/>
      <c r="N4" s="32"/>
    </row>
    <row r="5" spans="1:15" ht="21.95" customHeight="1" x14ac:dyDescent="0.3">
      <c r="A5" s="3">
        <v>1</v>
      </c>
      <c r="B5" s="3" t="s">
        <v>44</v>
      </c>
      <c r="C5" s="11" t="s">
        <v>59</v>
      </c>
      <c r="D5" s="19">
        <v>45084</v>
      </c>
      <c r="E5" s="2" t="s">
        <v>60</v>
      </c>
      <c r="F5" s="18">
        <v>2336400</v>
      </c>
      <c r="G5" s="27">
        <v>11980</v>
      </c>
      <c r="H5" s="27">
        <f t="shared" ref="H5" si="0">SUM(F5:G5)</f>
        <v>2348380</v>
      </c>
      <c r="I5" s="2" t="s">
        <v>61</v>
      </c>
      <c r="J5" s="28" t="s">
        <v>48</v>
      </c>
      <c r="K5" s="2" t="s">
        <v>49</v>
      </c>
      <c r="L5" s="2" t="s">
        <v>50</v>
      </c>
      <c r="M5" s="2" t="s">
        <v>45</v>
      </c>
      <c r="N5" s="2" t="s">
        <v>43</v>
      </c>
    </row>
    <row r="6" spans="1:15" s="13" customFormat="1" ht="21.95" customHeight="1" x14ac:dyDescent="0.3">
      <c r="A6"/>
      <c r="B6"/>
      <c r="D6" s="1"/>
      <c r="E6" s="1"/>
      <c r="F6" s="4"/>
      <c r="G6"/>
      <c r="H6"/>
      <c r="I6" s="1"/>
      <c r="J6" s="1"/>
      <c r="K6" s="1"/>
      <c r="L6" s="1"/>
      <c r="M6" s="1"/>
      <c r="N6" s="1"/>
      <c r="O6"/>
    </row>
    <row r="7" spans="1:15" s="13" customFormat="1" ht="21.95" customHeight="1" x14ac:dyDescent="0.3">
      <c r="A7"/>
      <c r="B7"/>
      <c r="D7" s="1"/>
      <c r="E7" s="1"/>
      <c r="F7" s="4"/>
      <c r="G7"/>
      <c r="H7"/>
      <c r="I7" s="1"/>
      <c r="J7" s="1"/>
      <c r="K7" s="1"/>
      <c r="L7" s="1"/>
      <c r="M7" s="1"/>
      <c r="N7" s="1"/>
      <c r="O7"/>
    </row>
    <row r="8" spans="1:15" s="13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  <c r="O8"/>
    </row>
    <row r="9" spans="1:15" s="13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  <c r="O9"/>
    </row>
    <row r="10" spans="1:15" s="13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  <c r="O10"/>
    </row>
    <row r="11" spans="1:15" s="13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  <c r="O11"/>
    </row>
    <row r="12" spans="1:15" s="13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  <c r="O12"/>
    </row>
    <row r="13" spans="1:15" s="13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  <c r="O13"/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2023-07-07T07:16:07Z</dcterms:modified>
</cp:coreProperties>
</file>