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D:\@대전과학산업진흥원\2023년★\계약\"/>
    </mc:Choice>
  </mc:AlternateContent>
  <xr:revisionPtr revIDLastSave="0" documentId="13_ncr:1_{B2B454C3-7CD4-4D60-9A07-B477CD6EB23F}" xr6:coauthVersionLast="36" xr6:coauthVersionMax="36" xr10:uidLastSave="{00000000-0000-0000-0000-000000000000}"/>
  <bookViews>
    <workbookView xWindow="115320" yWindow="0" windowWidth="19200" windowHeight="11445" tabRatio="389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H7" i="6" l="1"/>
  <c r="H6" i="6"/>
  <c r="I17" i="5"/>
  <c r="I16" i="5"/>
  <c r="I15" i="5"/>
  <c r="I14" i="5"/>
  <c r="I13" i="5"/>
  <c r="I12" i="5"/>
  <c r="I11" i="5"/>
  <c r="I10" i="5"/>
  <c r="I9" i="5"/>
  <c r="I6" i="8" l="1"/>
  <c r="I6" i="5" l="1"/>
  <c r="H5" i="6" l="1"/>
  <c r="I5" i="5" l="1"/>
  <c r="I5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R6" authorId="0" shapeId="0" xr:uid="{2B771AD4-7231-4338-9CCA-9C51303451A4}">
      <text>
        <r>
          <rPr>
            <b/>
            <sz val="11"/>
            <color indexed="81"/>
            <rFont val="돋움"/>
            <family val="3"/>
            <charset val="129"/>
          </rPr>
          <t>선금</t>
        </r>
        <r>
          <rPr>
            <b/>
            <sz val="11"/>
            <color indexed="81"/>
            <rFont val="Tahoma"/>
            <family val="2"/>
          </rPr>
          <t xml:space="preserve"> 11,000,000</t>
        </r>
        <r>
          <rPr>
            <b/>
            <sz val="11"/>
            <color indexed="81"/>
            <rFont val="돋움"/>
            <family val="3"/>
            <charset val="129"/>
          </rPr>
          <t>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지급</t>
        </r>
      </text>
    </comment>
    <comment ref="D7" authorId="0" shapeId="0" xr:uid="{1709E419-BB21-4D96-8447-6CB595123BFB}">
      <text>
        <r>
          <rPr>
            <b/>
            <sz val="11"/>
            <color indexed="81"/>
            <rFont val="돋움"/>
            <family val="3"/>
            <charset val="129"/>
          </rPr>
          <t>변경계약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일자</t>
        </r>
      </text>
    </comment>
    <comment ref="H7" authorId="0" shapeId="0" xr:uid="{01E5BA04-EE6F-4DF6-BB46-13F5D7398927}">
      <text>
        <r>
          <rPr>
            <b/>
            <sz val="11"/>
            <color indexed="81"/>
            <rFont val="돋움"/>
            <family val="3"/>
            <charset val="129"/>
          </rPr>
          <t>변경계약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</t>
        </r>
      </text>
    </comment>
    <comment ref="V7" authorId="0" shapeId="0" xr:uid="{DCFA2B3C-DC11-466D-822F-28C11EFF1578}">
      <text>
        <r>
          <rPr>
            <b/>
            <sz val="11"/>
            <color indexed="81"/>
            <rFont val="돋움"/>
            <family val="3"/>
            <charset val="129"/>
          </rPr>
          <t>변경계약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요구일자</t>
        </r>
      </text>
    </comment>
    <comment ref="R12" authorId="0" shapeId="0" xr:uid="{C7F74628-980B-4225-9BB1-3A5E895CE2E6}">
      <text>
        <r>
          <rPr>
            <b/>
            <sz val="11"/>
            <color indexed="81"/>
            <rFont val="돋움"/>
            <family val="3"/>
            <charset val="129"/>
          </rPr>
          <t>선금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지급
</t>
        </r>
        <r>
          <rPr>
            <b/>
            <sz val="11"/>
            <color indexed="81"/>
            <rFont val="Tahoma"/>
            <family val="2"/>
          </rPr>
          <t>49,300,000</t>
        </r>
        <r>
          <rPr>
            <b/>
            <sz val="11"/>
            <color indexed="81"/>
            <rFont val="돋움"/>
            <family val="3"/>
            <charset val="129"/>
          </rPr>
          <t>원</t>
        </r>
      </text>
    </comment>
  </commentList>
</comments>
</file>

<file path=xl/sharedStrings.xml><?xml version="1.0" encoding="utf-8"?>
<sst xmlns="http://schemas.openxmlformats.org/spreadsheetml/2006/main" count="322" uniqueCount="199">
  <si>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</si>
  <si>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</si>
  <si>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</si>
  <si>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</si>
  <si>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</si>
  <si>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</si>
  <si>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</si>
  <si>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</si>
  <si>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</si>
  <si>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</si>
  <si>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</si>
  <si>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</si>
  <si>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</si>
  <si>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</si>
  <si>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</si>
  <si>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</si>
  <si>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</si>
  <si>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</si>
  <si>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</si>
  <si>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</si>
  <si>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</si>
  <si>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</si>
  <si>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</si>
  <si>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</si>
  <si>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</si>
  <si>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</si>
  <si>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</si>
  <si>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</si>
  <si>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</si>
  <si>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사업자등록번호</t>
    <phoneticPr fontId="18" type="noConversion"/>
  </si>
  <si>
    <t>*협상에 의한 계약의 경우, 비예가(예정가격 없음) 방식이나 낙찰률 계산을 위해 임의로 기초금액과 동일하게 입력하였음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</si>
  <si>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</si>
  <si>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</si>
  <si>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</si>
  <si>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</si>
  <si>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</si>
  <si>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</si>
  <si>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</si>
  <si>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</si>
  <si>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수의계약</t>
    <phoneticPr fontId="18" type="noConversion"/>
  </si>
  <si>
    <t>경영기획실</t>
    <phoneticPr fontId="18" type="noConversion"/>
  </si>
  <si>
    <t>물품</t>
    <phoneticPr fontId="18" type="noConversion"/>
  </si>
  <si>
    <t>조달 구매(제3자 단가계약)</t>
    <phoneticPr fontId="18" type="noConversion"/>
  </si>
  <si>
    <t>지방계약법 시행령 제25조 제1항 제5호 나목</t>
  </si>
  <si>
    <t>전략기획부</t>
    <phoneticPr fontId="18" type="noConversion"/>
  </si>
  <si>
    <t>경기도 수원시 영통구 삼성로 129</t>
    <phoneticPr fontId="18" type="noConversion"/>
  </si>
  <si>
    <t>대외협력부</t>
    <phoneticPr fontId="18" type="noConversion"/>
  </si>
  <si>
    <t>주식회사 비움</t>
    <phoneticPr fontId="18" type="noConversion"/>
  </si>
  <si>
    <t>123-88-00752</t>
    <phoneticPr fontId="18" type="noConversion"/>
  </si>
  <si>
    <t>서원주</t>
    <phoneticPr fontId="18" type="noConversion"/>
  </si>
  <si>
    <t>충북 청주시 서원구 현도면 시목외천로 86</t>
    <phoneticPr fontId="18" type="noConversion"/>
  </si>
  <si>
    <t>제한경쟁입찰(협상에 의한 계약)</t>
    <phoneticPr fontId="18" type="noConversion"/>
  </si>
  <si>
    <t>선임</t>
    <phoneticPr fontId="18" type="noConversion"/>
  </si>
  <si>
    <t>대전과학산업진흥원 소회의실 냉난방기 구매</t>
    <phoneticPr fontId="18" type="noConversion"/>
  </si>
  <si>
    <t>2023-07-19~2023-08-18</t>
    <phoneticPr fontId="18" type="noConversion"/>
  </si>
  <si>
    <t>삼성전자㈜</t>
    <phoneticPr fontId="18" type="noConversion"/>
  </si>
  <si>
    <t>124-81-00998</t>
    <phoneticPr fontId="18" type="noConversion"/>
  </si>
  <si>
    <t>한종희</t>
    <phoneticPr fontId="18" type="noConversion"/>
  </si>
  <si>
    <t>대전과학산업진흥원 2023년 귀속 제4기 회계감사 용역</t>
    <phoneticPr fontId="18" type="noConversion"/>
  </si>
  <si>
    <t>2023-07-21~2024-04-30</t>
    <phoneticPr fontId="18" type="noConversion"/>
  </si>
  <si>
    <t>이촌회계법인대전지점</t>
    <phoneticPr fontId="18" type="noConversion"/>
  </si>
  <si>
    <t>314-85-17601</t>
    <phoneticPr fontId="18" type="noConversion"/>
  </si>
  <si>
    <t>정선호</t>
    <phoneticPr fontId="18" type="noConversion"/>
  </si>
  <si>
    <t>대전 서구 대덕대로176번길51</t>
    <phoneticPr fontId="18" type="noConversion"/>
  </si>
  <si>
    <t>대전 우주산업 육성 종합계획 수립</t>
    <phoneticPr fontId="18" type="noConversion"/>
  </si>
  <si>
    <t>2023-07-24~2023-12-31</t>
    <phoneticPr fontId="18" type="noConversion"/>
  </si>
  <si>
    <t>㈜트리마란
(재)대전테크노파크</t>
    <phoneticPr fontId="18" type="noConversion"/>
  </si>
  <si>
    <t>113-86-35740
314-82-08421</t>
    <phoneticPr fontId="18" type="noConversion"/>
  </si>
  <si>
    <t>황신희
김우연</t>
    <phoneticPr fontId="18" type="noConversion"/>
  </si>
  <si>
    <t>서울 강남구 도곡로7길6
대전 유성구 테크노9로35</t>
    <phoneticPr fontId="18" type="noConversion"/>
  </si>
  <si>
    <t>최태훈</t>
    <phoneticPr fontId="18" type="noConversion"/>
  </si>
  <si>
    <t>글로벌 혁신 인재 활용 전략 도출 사업 운영</t>
    <phoneticPr fontId="18" type="noConversion"/>
  </si>
  <si>
    <t>2023-07-26~2023-12-31</t>
    <phoneticPr fontId="18" type="noConversion"/>
  </si>
  <si>
    <t>한밭대학교산학협력단</t>
    <phoneticPr fontId="18" type="noConversion"/>
  </si>
  <si>
    <t>314-82-09226</t>
    <phoneticPr fontId="18" type="noConversion"/>
  </si>
  <si>
    <t>이승호</t>
    <phoneticPr fontId="18" type="noConversion"/>
  </si>
  <si>
    <t>대전 유성구 동서대로 125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</si>
  <si>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</si>
  <si>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</si>
  <si>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</si>
  <si>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대금지급일자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</si>
  <si>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</si>
  <si>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</si>
  <si>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대금지급일자</t>
    <phoneticPr fontId="18" type="noConversion"/>
  </si>
  <si>
    <t>예산과목</t>
    <phoneticPr fontId="18" type="noConversion"/>
  </si>
  <si>
    <t>계약요구일자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</si>
  <si>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</si>
  <si>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</si>
  <si>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</si>
  <si>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</si>
  <si>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</si>
  <si>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선임</t>
    <phoneticPr fontId="18" type="noConversion"/>
  </si>
  <si>
    <t>박종민</t>
    <phoneticPr fontId="18" type="noConversion"/>
  </si>
  <si>
    <t>원</t>
    <phoneticPr fontId="18" type="noConversion"/>
  </si>
  <si>
    <t>이규은</t>
    <phoneticPr fontId="18" type="noConversion"/>
  </si>
  <si>
    <t>조윤영</t>
    <phoneticPr fontId="18" type="noConversion"/>
  </si>
  <si>
    <t>700 사업비용-대전시-대덕특구 융합확산 기획 및 창의융합사업</t>
    <phoneticPr fontId="18" type="noConversion"/>
  </si>
  <si>
    <t>예산액</t>
    <phoneticPr fontId="18" type="noConversion"/>
  </si>
  <si>
    <t>대전과학산업진흥원 본관동 보일러 구매</t>
    <phoneticPr fontId="18" type="noConversion"/>
  </si>
  <si>
    <t>2023-07-28~2023-10-26</t>
    <phoneticPr fontId="18" type="noConversion"/>
  </si>
  <si>
    <t>㈜대열보일러</t>
    <phoneticPr fontId="18" type="noConversion"/>
  </si>
  <si>
    <t>134-81-08925</t>
    <phoneticPr fontId="18" type="noConversion"/>
  </si>
  <si>
    <t>신국호</t>
    <phoneticPr fontId="18" type="noConversion"/>
  </si>
  <si>
    <t>충남 서산시 지곡면 무장산업로 201-80</t>
    <phoneticPr fontId="18" type="noConversion"/>
  </si>
  <si>
    <t>(변경계약)출연연 릴레이 주말 개방 사업 관련 이동식화장실 임차</t>
    <phoneticPr fontId="18" type="noConversion"/>
  </si>
  <si>
    <t>2023-04-01~2023-07-31</t>
    <phoneticPr fontId="18" type="noConversion"/>
  </si>
  <si>
    <t>-</t>
    <phoneticPr fontId="18" type="noConversion"/>
  </si>
  <si>
    <t>원</t>
    <phoneticPr fontId="18" type="noConversion"/>
  </si>
  <si>
    <t>여정기</t>
    <phoneticPr fontId="18" type="noConversion"/>
  </si>
  <si>
    <t>-</t>
    <phoneticPr fontId="18" type="noConversion"/>
  </si>
  <si>
    <t>2023년도 통계브리프 편집·제작 및 인쇄</t>
    <phoneticPr fontId="18" type="noConversion"/>
  </si>
  <si>
    <t>2023-08-03~2023-08-25</t>
    <phoneticPr fontId="18" type="noConversion"/>
  </si>
  <si>
    <t>주영 C&amp;C. 비젼카피랜드</t>
    <phoneticPr fontId="18" type="noConversion"/>
  </si>
  <si>
    <t>305-18-87533</t>
    <phoneticPr fontId="18" type="noConversion"/>
  </si>
  <si>
    <t>육미경</t>
    <phoneticPr fontId="18" type="noConversion"/>
  </si>
  <si>
    <t>대전 동구 대학로 62-10</t>
    <phoneticPr fontId="18" type="noConversion"/>
  </si>
  <si>
    <t>최규선</t>
    <phoneticPr fontId="18" type="noConversion"/>
  </si>
  <si>
    <t>공사</t>
    <phoneticPr fontId="18" type="noConversion"/>
  </si>
  <si>
    <t>2023년 하반기 대전과학산업진흥원 소방시설 개선공사</t>
    <phoneticPr fontId="18" type="noConversion"/>
  </si>
  <si>
    <t>2023-08-04~2023-08-28</t>
    <phoneticPr fontId="18" type="noConversion"/>
  </si>
  <si>
    <t>㈜보람방재</t>
    <phoneticPr fontId="18" type="noConversion"/>
  </si>
  <si>
    <t>607-86-19809</t>
    <phoneticPr fontId="18" type="noConversion"/>
  </si>
  <si>
    <t>박병휘</t>
    <phoneticPr fontId="18" type="noConversion"/>
  </si>
  <si>
    <t>대전 서구 구봉로 455-5</t>
    <phoneticPr fontId="18" type="noConversion"/>
  </si>
  <si>
    <t>지방계약법 시행령 제25조 제1항 제5호 가목</t>
    <phoneticPr fontId="18" type="noConversion"/>
  </si>
  <si>
    <t>지역대학 연계 지역의제 발굴 프로그램 후속 시범사업 운영</t>
    <phoneticPr fontId="18" type="noConversion"/>
  </si>
  <si>
    <t>2023-08-07~2023-12-15</t>
    <phoneticPr fontId="18" type="noConversion"/>
  </si>
  <si>
    <t>비스타 커뮤니케이션즈</t>
    <phoneticPr fontId="18" type="noConversion"/>
  </si>
  <si>
    <t>314-28-31935</t>
    <phoneticPr fontId="18" type="noConversion"/>
  </si>
  <si>
    <t>김성대</t>
    <phoneticPr fontId="18" type="noConversion"/>
  </si>
  <si>
    <t>대전 중구 동서대로 1266-1</t>
    <phoneticPr fontId="18" type="noConversion"/>
  </si>
  <si>
    <t>윤여민</t>
    <phoneticPr fontId="18" type="noConversion"/>
  </si>
  <si>
    <t>대전과학산업진흥원 본관동 보일러 교체공사</t>
  </si>
  <si>
    <t>2023-08-10~2023-10-19</t>
    <phoneticPr fontId="18" type="noConversion"/>
  </si>
  <si>
    <t>㈜대열엔지니어링</t>
    <phoneticPr fontId="18" type="noConversion"/>
  </si>
  <si>
    <t>305-81-97694</t>
    <phoneticPr fontId="18" type="noConversion"/>
  </si>
  <si>
    <t>김창용</t>
    <phoneticPr fontId="18" type="noConversion"/>
  </si>
  <si>
    <t>대전 유성구 교촌로6번길36</t>
    <phoneticPr fontId="18" type="noConversion"/>
  </si>
  <si>
    <t>대전 지역혁신중심 대학지원체계(RISE) 실행계획 수립</t>
    <phoneticPr fontId="18" type="noConversion"/>
  </si>
  <si>
    <t>2023-08-16~2024-03-31</t>
    <phoneticPr fontId="18" type="noConversion"/>
  </si>
  <si>
    <t>㈜씨큐아이컨설팅</t>
    <phoneticPr fontId="18" type="noConversion"/>
  </si>
  <si>
    <t>107-86-64726</t>
    <phoneticPr fontId="18" type="noConversion"/>
  </si>
  <si>
    <t>윤용관</t>
    <phoneticPr fontId="18" type="noConversion"/>
  </si>
  <si>
    <t>서울 금천구 가산디지털1로84</t>
    <phoneticPr fontId="18" type="noConversion"/>
  </si>
  <si>
    <t>수의계약(입찰결과 단독응찰)</t>
    <phoneticPr fontId="18" type="noConversion"/>
  </si>
  <si>
    <t>지방계약법 시행령 제26조 제2항</t>
  </si>
  <si>
    <t>김성조</t>
    <phoneticPr fontId="18" type="noConversion"/>
  </si>
  <si>
    <t>대전의 창조도시 전환을 위한 지역주도 혁신 생태계 구축 방안 수립</t>
    <phoneticPr fontId="18" type="noConversion"/>
  </si>
  <si>
    <t>2023-08-17~2023-11-21</t>
    <phoneticPr fontId="18" type="noConversion"/>
  </si>
  <si>
    <t>커뮤니티엑스</t>
    <phoneticPr fontId="18" type="noConversion"/>
  </si>
  <si>
    <t>667-28-01183</t>
    <phoneticPr fontId="18" type="noConversion"/>
  </si>
  <si>
    <t>전정환</t>
    <phoneticPr fontId="18" type="noConversion"/>
  </si>
  <si>
    <t>서울 강남구 논현로81길 13</t>
    <phoneticPr fontId="18" type="noConversion"/>
  </si>
  <si>
    <t>이창표</t>
    <phoneticPr fontId="18" type="noConversion"/>
  </si>
  <si>
    <t>대전 양자 생태계 조성 기획 사업</t>
  </si>
  <si>
    <t>2023-08-18~2023-12-31</t>
    <phoneticPr fontId="18" type="noConversion"/>
  </si>
  <si>
    <t>한국과학기술원</t>
    <phoneticPr fontId="18" type="noConversion"/>
  </si>
  <si>
    <t>314-82-01980</t>
    <phoneticPr fontId="18" type="noConversion"/>
  </si>
  <si>
    <t>이광형</t>
    <phoneticPr fontId="18" type="noConversion"/>
  </si>
  <si>
    <t>대전 유성구 대학로291</t>
    <phoneticPr fontId="18" type="noConversion"/>
  </si>
  <si>
    <t>대덕특구 50주년 기념 조형물 조성 기획 및 전시 운영</t>
    <phoneticPr fontId="18" type="noConversion"/>
  </si>
  <si>
    <t>2023-08-24~2023-11-30</t>
    <phoneticPr fontId="18" type="noConversion"/>
  </si>
  <si>
    <t>㈜더모스트기획</t>
    <phoneticPr fontId="18" type="noConversion"/>
  </si>
  <si>
    <t>737-88-01453</t>
    <phoneticPr fontId="18" type="noConversion"/>
  </si>
  <si>
    <t>김혜림</t>
    <phoneticPr fontId="18" type="noConversion"/>
  </si>
  <si>
    <t>대전 서구 원도안로179번길 37</t>
    <phoneticPr fontId="18" type="noConversion"/>
  </si>
  <si>
    <t>지방계약법 시행령 제25조 제1항 제5호 마목</t>
    <phoneticPr fontId="18" type="noConversion"/>
  </si>
  <si>
    <t>유담이</t>
    <phoneticPr fontId="18" type="noConversion"/>
  </si>
  <si>
    <t>2023년 제3회 대전시-연기협 원팀 간담회 운영</t>
    <phoneticPr fontId="18" type="noConversion"/>
  </si>
  <si>
    <t>2023-08-29~2023-09-08</t>
    <phoneticPr fontId="18" type="noConversion"/>
  </si>
  <si>
    <t>㈜마이스피플</t>
    <phoneticPr fontId="18" type="noConversion"/>
  </si>
  <si>
    <t>566-87-00592</t>
    <phoneticPr fontId="18" type="noConversion"/>
  </si>
  <si>
    <t>최병재, 우종혁</t>
    <phoneticPr fontId="18" type="noConversion"/>
  </si>
  <si>
    <t>대전 유성구 계룡로 114</t>
    <phoneticPr fontId="18" type="noConversion"/>
  </si>
  <si>
    <t>대전과학산업진흥원 본관동 변전실 등 배터리 구매·교체</t>
    <phoneticPr fontId="18" type="noConversion"/>
  </si>
  <si>
    <t>2023-08-29~2023-09-17</t>
    <phoneticPr fontId="18" type="noConversion"/>
  </si>
  <si>
    <t>커민스이엔지</t>
    <phoneticPr fontId="18" type="noConversion"/>
  </si>
  <si>
    <t>314-14-99923</t>
    <phoneticPr fontId="18" type="noConversion"/>
  </si>
  <si>
    <t>강경철</t>
    <phoneticPr fontId="18" type="noConversion"/>
  </si>
  <si>
    <t>대전 유성구 은구비서로 30</t>
    <phoneticPr fontId="18" type="noConversion"/>
  </si>
  <si>
    <t>-</t>
    <phoneticPr fontId="18" type="noConversion"/>
  </si>
  <si>
    <t>경제·과학 협력 글로벌도시 시장 포럼 운영</t>
    <phoneticPr fontId="18" type="noConversion"/>
  </si>
  <si>
    <t>2023-08-18~2023-11-30</t>
    <phoneticPr fontId="18" type="noConversion"/>
  </si>
  <si>
    <t>㈜맥앤윕</t>
    <phoneticPr fontId="18" type="noConversion"/>
  </si>
  <si>
    <t>314-81-65920</t>
    <phoneticPr fontId="18" type="noConversion"/>
  </si>
  <si>
    <t>김수우</t>
    <phoneticPr fontId="18" type="noConversion"/>
  </si>
  <si>
    <t>서울 서초구 매헌로 16</t>
    <phoneticPr fontId="18" type="noConversion"/>
  </si>
  <si>
    <t>700 사업비용-세계경제과학도시연합 창립 준비금</t>
    <phoneticPr fontId="18" type="noConversion"/>
  </si>
  <si>
    <t>김태리</t>
    <phoneticPr fontId="18" type="noConversion"/>
  </si>
  <si>
    <t>실증화 모델링 고도화 전문 컨설팅</t>
    <phoneticPr fontId="18" type="noConversion"/>
  </si>
  <si>
    <t>2023-08-31~2024-10-30</t>
    <phoneticPr fontId="18" type="noConversion"/>
  </si>
  <si>
    <t>㈜비티비벤처스</t>
    <phoneticPr fontId="18" type="noConversion"/>
  </si>
  <si>
    <t>124-87-59055</t>
    <phoneticPr fontId="18" type="noConversion"/>
  </si>
  <si>
    <t>진태준</t>
    <phoneticPr fontId="18" type="noConversion"/>
  </si>
  <si>
    <t>서울 서초구 강남대로53길 8</t>
    <phoneticPr fontId="18" type="noConversion"/>
  </si>
  <si>
    <t>700 사업비용-대전형 융합신산업 창출 특구 기술 실증선도 사업</t>
    <phoneticPr fontId="18" type="noConversion"/>
  </si>
  <si>
    <t>실증혁신부</t>
    <phoneticPr fontId="18" type="noConversion"/>
  </si>
  <si>
    <t>김동진</t>
    <phoneticPr fontId="18" type="noConversion"/>
  </si>
  <si>
    <t>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</si>
</sst>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1" fillId="0" borderId="10" xfId="0" applyFont="1" applyBorder="1" applyAlignment="1">
      <alignment horizontal="center" vertical="center" wrapText="1" shrinkToFit="1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41" fontId="21" fillId="0" borderId="10" xfId="42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 wrapText="1" shrinkToFit="1"/>
    </xf>
    <xf numFmtId="41" fontId="0" fillId="0" borderId="16" xfId="42" applyFont="1" applyBorder="1">
      <alignment vertical="center"/>
    </xf>
    <xf numFmtId="41" fontId="0" fillId="0" borderId="0" xfId="42" applyFont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41" fontId="20" fillId="0" borderId="0" xfId="42" applyFont="1">
      <alignment vertical="center"/>
    </xf>
    <xf numFmtId="41" fontId="20" fillId="0" borderId="10" xfId="42" applyFont="1" applyBorder="1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41" fontId="20" fillId="0" borderId="10" xfId="42" applyFont="1" applyFill="1" applyBorder="1">
      <alignment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14" fontId="22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0" fillId="0" borderId="10" xfId="0" applyNumberFormat="1" applyFill="1" applyBorder="1" applyAlignment="1">
      <alignment horizontal="center" vertical="center"/>
    </xf>
    <xf numFmtId="41" fontId="0" fillId="0" borderId="10" xfId="42" applyFont="1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0" fillId="0" borderId="10" xfId="0" applyBorder="1">
      <alignment vertical="center"/>
    </xf>
    <xf numFmtId="14" fontId="22" fillId="0" borderId="10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W17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V1"/>
    </sheetView>
  </sheetViews>
  <sheetFormatPr defaultRowHeight="17.25"/>
  <cols>
    <col min="1" max="1" width="5.875" style="1" bestFit="1" customWidth="1"/>
    <col min="2" max="2" width="5.875" customWidth="1"/>
    <col min="3" max="3" width="70.25" style="11" bestFit="1" customWidth="1"/>
    <col min="4" max="4" width="12.375" style="11" customWidth="1"/>
    <col min="5" max="5" width="23.625" style="11" customWidth="1"/>
    <col min="6" max="6" width="14.25" style="11" customWidth="1"/>
    <col min="7" max="7" width="15.125" style="39" bestFit="1" customWidth="1"/>
    <col min="8" max="8" width="14.875" style="39" customWidth="1"/>
    <col min="9" max="9" width="10.875" bestFit="1" customWidth="1"/>
    <col min="10" max="10" width="26.125" style="11" bestFit="1" customWidth="1"/>
    <col min="11" max="11" width="16.75" style="11" bestFit="1" customWidth="1"/>
    <col min="12" max="12" width="15.75" style="11" bestFit="1" customWidth="1"/>
    <col min="13" max="13" width="44" style="11" bestFit="1" customWidth="1"/>
    <col min="14" max="14" width="30.5" style="11" bestFit="1" customWidth="1"/>
    <col min="15" max="15" width="47.5" style="11" bestFit="1" customWidth="1"/>
    <col min="16" max="16" width="19.125" style="11" customWidth="1"/>
    <col min="17" max="17" width="19.375" style="11" customWidth="1"/>
    <col min="18" max="18" width="14.625" style="11" customWidth="1"/>
    <col min="19" max="19" width="15.25" style="11" customWidth="1"/>
    <col min="20" max="20" width="5.875" style="11" bestFit="1" customWidth="1"/>
    <col min="21" max="21" width="8" style="11" bestFit="1" customWidth="1"/>
    <col min="22" max="22" width="14.375" style="11" bestFit="1" customWidth="1"/>
  </cols>
  <sheetData>
    <row r="1" spans="1:23" ht="44.25" customHeight="1">
      <c r="A1" s="60" t="s">
        <v>32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3">
      <c r="V2" s="11" t="s">
        <v>21</v>
      </c>
    </row>
    <row r="3" spans="1:23" ht="24" customHeight="1">
      <c r="A3" s="61" t="s">
        <v>5</v>
      </c>
      <c r="B3" s="62" t="s">
        <v>26</v>
      </c>
      <c r="C3" s="62" t="s">
        <v>14</v>
      </c>
      <c r="D3" s="61" t="s">
        <v>6</v>
      </c>
      <c r="E3" s="61"/>
      <c r="F3" s="61"/>
      <c r="G3" s="61"/>
      <c r="H3" s="61"/>
      <c r="I3" s="61"/>
      <c r="J3" s="61" t="s">
        <v>10</v>
      </c>
      <c r="K3" s="61"/>
      <c r="L3" s="61"/>
      <c r="M3" s="61"/>
      <c r="N3" s="62" t="s">
        <v>25</v>
      </c>
      <c r="O3" s="61" t="s">
        <v>12</v>
      </c>
      <c r="P3" s="62" t="s">
        <v>79</v>
      </c>
      <c r="Q3" s="64" t="s">
        <v>81</v>
      </c>
      <c r="R3" s="62" t="s">
        <v>80</v>
      </c>
      <c r="S3" s="61" t="s">
        <v>13</v>
      </c>
      <c r="T3" s="61" t="s">
        <v>89</v>
      </c>
      <c r="U3" s="61"/>
      <c r="V3" s="64" t="s">
        <v>85</v>
      </c>
    </row>
    <row r="4" spans="1:23" ht="34.5">
      <c r="A4" s="61"/>
      <c r="B4" s="63"/>
      <c r="C4" s="63"/>
      <c r="D4" s="38" t="s">
        <v>3</v>
      </c>
      <c r="E4" s="38" t="s">
        <v>7</v>
      </c>
      <c r="F4" s="20" t="s">
        <v>77</v>
      </c>
      <c r="G4" s="19" t="s">
        <v>22</v>
      </c>
      <c r="H4" s="19" t="s">
        <v>23</v>
      </c>
      <c r="I4" s="20" t="s">
        <v>9</v>
      </c>
      <c r="J4" s="38" t="s">
        <v>4</v>
      </c>
      <c r="K4" s="38" t="s">
        <v>29</v>
      </c>
      <c r="L4" s="20" t="s">
        <v>0</v>
      </c>
      <c r="M4" s="26" t="s">
        <v>11</v>
      </c>
      <c r="N4" s="63"/>
      <c r="O4" s="61"/>
      <c r="P4" s="63"/>
      <c r="Q4" s="63"/>
      <c r="R4" s="63"/>
      <c r="S4" s="61"/>
      <c r="T4" s="42" t="s">
        <v>88</v>
      </c>
      <c r="U4" s="42" t="s">
        <v>90</v>
      </c>
      <c r="V4" s="63"/>
    </row>
    <row r="5" spans="1:23" ht="21.95" customHeight="1">
      <c r="A5" s="3">
        <v>1</v>
      </c>
      <c r="B5" s="3" t="s">
        <v>38</v>
      </c>
      <c r="C5" s="9" t="s">
        <v>58</v>
      </c>
      <c r="D5" s="41">
        <v>45128</v>
      </c>
      <c r="E5" s="9" t="s">
        <v>59</v>
      </c>
      <c r="F5" s="40">
        <v>10500000</v>
      </c>
      <c r="G5" s="40">
        <v>10500000</v>
      </c>
      <c r="H5" s="40">
        <v>10500000</v>
      </c>
      <c r="I5" s="27">
        <f t="shared" ref="I5:I6" si="0">ROUND(H5/G5*100,2)</f>
        <v>100</v>
      </c>
      <c r="J5" s="9" t="s">
        <v>60</v>
      </c>
      <c r="K5" s="9" t="s">
        <v>61</v>
      </c>
      <c r="L5" s="9" t="s">
        <v>62</v>
      </c>
      <c r="M5" s="9" t="s">
        <v>63</v>
      </c>
      <c r="N5" s="3" t="s">
        <v>39</v>
      </c>
      <c r="O5" s="8" t="s">
        <v>43</v>
      </c>
      <c r="P5" s="33">
        <v>45412</v>
      </c>
      <c r="Q5" s="8" t="s">
        <v>109</v>
      </c>
      <c r="R5" s="8" t="s">
        <v>109</v>
      </c>
      <c r="S5" s="3" t="s">
        <v>40</v>
      </c>
      <c r="T5" s="22" t="s">
        <v>93</v>
      </c>
      <c r="U5" s="22" t="s">
        <v>94</v>
      </c>
      <c r="V5" s="10">
        <v>45126</v>
      </c>
    </row>
    <row r="6" spans="1:23" ht="21.95" customHeight="1">
      <c r="A6" s="7">
        <v>2</v>
      </c>
      <c r="B6" s="3" t="s">
        <v>38</v>
      </c>
      <c r="C6" s="9" t="s">
        <v>71</v>
      </c>
      <c r="D6" s="41">
        <v>45133</v>
      </c>
      <c r="E6" s="9" t="s">
        <v>72</v>
      </c>
      <c r="F6" s="40">
        <v>19800000</v>
      </c>
      <c r="G6" s="40">
        <v>19800000</v>
      </c>
      <c r="H6" s="40">
        <v>19800000</v>
      </c>
      <c r="I6" s="27">
        <f t="shared" si="0"/>
        <v>100</v>
      </c>
      <c r="J6" s="9" t="s">
        <v>73</v>
      </c>
      <c r="K6" s="9" t="s">
        <v>74</v>
      </c>
      <c r="L6" s="9" t="s">
        <v>75</v>
      </c>
      <c r="M6" s="9" t="s">
        <v>76</v>
      </c>
      <c r="N6" s="3" t="s">
        <v>39</v>
      </c>
      <c r="O6" s="8" t="s">
        <v>43</v>
      </c>
      <c r="P6" s="33">
        <v>45291</v>
      </c>
      <c r="Q6" s="8" t="s">
        <v>109</v>
      </c>
      <c r="R6" s="33">
        <v>45141</v>
      </c>
      <c r="S6" s="3" t="s">
        <v>46</v>
      </c>
      <c r="T6" s="22" t="s">
        <v>93</v>
      </c>
      <c r="U6" s="22" t="s">
        <v>95</v>
      </c>
      <c r="V6" s="10">
        <v>45128</v>
      </c>
    </row>
    <row r="7" spans="1:23" s="50" customFormat="1" ht="21.95" customHeight="1">
      <c r="A7" s="43">
        <v>3</v>
      </c>
      <c r="B7" s="7" t="s">
        <v>38</v>
      </c>
      <c r="C7" s="44" t="s">
        <v>104</v>
      </c>
      <c r="D7" s="45">
        <v>45135</v>
      </c>
      <c r="E7" s="44" t="s">
        <v>105</v>
      </c>
      <c r="F7" s="46" t="s">
        <v>106</v>
      </c>
      <c r="G7" s="46" t="s">
        <v>106</v>
      </c>
      <c r="H7" s="46">
        <v>2050000</v>
      </c>
      <c r="I7" s="43" t="s">
        <v>106</v>
      </c>
      <c r="J7" s="7" t="s">
        <v>47</v>
      </c>
      <c r="K7" s="7" t="s">
        <v>48</v>
      </c>
      <c r="L7" s="7" t="s">
        <v>49</v>
      </c>
      <c r="M7" s="7" t="s">
        <v>50</v>
      </c>
      <c r="N7" s="7" t="s">
        <v>39</v>
      </c>
      <c r="O7" s="8" t="s">
        <v>43</v>
      </c>
      <c r="P7" s="33">
        <v>45138</v>
      </c>
      <c r="Q7" s="33">
        <v>45046</v>
      </c>
      <c r="R7" s="33">
        <v>45061</v>
      </c>
      <c r="S7" s="47" t="s">
        <v>46</v>
      </c>
      <c r="T7" s="48" t="s">
        <v>107</v>
      </c>
      <c r="U7" s="48" t="s">
        <v>108</v>
      </c>
      <c r="V7" s="49">
        <v>45134</v>
      </c>
    </row>
    <row r="8" spans="1:23" ht="21.95" customHeight="1">
      <c r="A8" s="43">
        <v>4</v>
      </c>
      <c r="B8" s="3" t="s">
        <v>38</v>
      </c>
      <c r="C8" s="9" t="s">
        <v>110</v>
      </c>
      <c r="D8" s="41">
        <v>45141</v>
      </c>
      <c r="E8" s="9" t="s">
        <v>111</v>
      </c>
      <c r="F8" s="40">
        <v>9500000</v>
      </c>
      <c r="G8" s="40">
        <v>9500000</v>
      </c>
      <c r="H8" s="40">
        <v>9050000</v>
      </c>
      <c r="I8" s="2" t="s">
        <v>106</v>
      </c>
      <c r="J8" s="9" t="s">
        <v>112</v>
      </c>
      <c r="K8" s="9" t="s">
        <v>113</v>
      </c>
      <c r="L8" s="9" t="s">
        <v>114</v>
      </c>
      <c r="M8" s="9" t="s">
        <v>115</v>
      </c>
      <c r="N8" s="3" t="s">
        <v>39</v>
      </c>
      <c r="O8" s="8" t="s">
        <v>43</v>
      </c>
      <c r="P8" s="41">
        <v>45163</v>
      </c>
      <c r="Q8" s="41">
        <v>45160</v>
      </c>
      <c r="R8" s="45">
        <v>45162</v>
      </c>
      <c r="S8" s="54" t="s">
        <v>46</v>
      </c>
      <c r="T8" s="22" t="s">
        <v>52</v>
      </c>
      <c r="U8" s="22" t="s">
        <v>116</v>
      </c>
      <c r="V8" s="58">
        <v>45134</v>
      </c>
    </row>
    <row r="9" spans="1:23" ht="21.95" customHeight="1">
      <c r="A9" s="43">
        <v>5</v>
      </c>
      <c r="B9" s="7" t="s">
        <v>117</v>
      </c>
      <c r="C9" s="9" t="s">
        <v>118</v>
      </c>
      <c r="D9" s="41">
        <v>45142</v>
      </c>
      <c r="E9" s="9" t="s">
        <v>119</v>
      </c>
      <c r="F9" s="40">
        <v>3500000</v>
      </c>
      <c r="G9" s="40">
        <v>3336300</v>
      </c>
      <c r="H9" s="40">
        <v>3300000</v>
      </c>
      <c r="I9" s="27">
        <f t="shared" ref="I9:I17" si="1">ROUND(H9/G9*100,2)</f>
        <v>98.91</v>
      </c>
      <c r="J9" s="9" t="s">
        <v>120</v>
      </c>
      <c r="K9" s="3" t="s">
        <v>121</v>
      </c>
      <c r="L9" s="3" t="s">
        <v>122</v>
      </c>
      <c r="M9" s="3" t="s">
        <v>123</v>
      </c>
      <c r="N9" s="3" t="s">
        <v>39</v>
      </c>
      <c r="O9" s="8" t="s">
        <v>124</v>
      </c>
      <c r="P9" s="41">
        <v>45166</v>
      </c>
      <c r="Q9" s="41">
        <v>45162</v>
      </c>
      <c r="R9" s="45">
        <v>45166</v>
      </c>
      <c r="S9" s="3" t="s">
        <v>40</v>
      </c>
      <c r="T9" s="22" t="s">
        <v>52</v>
      </c>
      <c r="U9" s="22" t="s">
        <v>92</v>
      </c>
      <c r="V9" s="41">
        <v>45141</v>
      </c>
    </row>
    <row r="10" spans="1:23" ht="21.95" customHeight="1">
      <c r="A10" s="43">
        <v>6</v>
      </c>
      <c r="B10" s="3" t="s">
        <v>38</v>
      </c>
      <c r="C10" s="9" t="s">
        <v>125</v>
      </c>
      <c r="D10" s="41">
        <v>45145</v>
      </c>
      <c r="E10" s="9" t="s">
        <v>126</v>
      </c>
      <c r="F10" s="40">
        <v>15000000</v>
      </c>
      <c r="G10" s="40">
        <v>15000000</v>
      </c>
      <c r="H10" s="40">
        <v>14800000</v>
      </c>
      <c r="I10" s="27">
        <f t="shared" si="1"/>
        <v>98.67</v>
      </c>
      <c r="J10" s="9" t="s">
        <v>127</v>
      </c>
      <c r="K10" s="3" t="s">
        <v>128</v>
      </c>
      <c r="L10" s="3" t="s">
        <v>129</v>
      </c>
      <c r="M10" s="7" t="s">
        <v>130</v>
      </c>
      <c r="N10" s="3" t="s">
        <v>39</v>
      </c>
      <c r="O10" s="8" t="s">
        <v>43</v>
      </c>
      <c r="P10" s="41">
        <v>45275</v>
      </c>
      <c r="Q10" s="9" t="s">
        <v>180</v>
      </c>
      <c r="R10" s="44" t="s">
        <v>180</v>
      </c>
      <c r="S10" s="9" t="s">
        <v>46</v>
      </c>
      <c r="T10" s="55" t="s">
        <v>93</v>
      </c>
      <c r="U10" s="55" t="s">
        <v>131</v>
      </c>
      <c r="V10" s="41">
        <v>45140</v>
      </c>
      <c r="W10" s="56"/>
    </row>
    <row r="11" spans="1:23" ht="21.95" customHeight="1">
      <c r="A11" s="43">
        <v>7</v>
      </c>
      <c r="B11" s="7" t="s">
        <v>117</v>
      </c>
      <c r="C11" s="9" t="s">
        <v>132</v>
      </c>
      <c r="D11" s="41">
        <v>45148</v>
      </c>
      <c r="E11" s="9" t="s">
        <v>133</v>
      </c>
      <c r="F11" s="40">
        <v>21417000</v>
      </c>
      <c r="G11" s="40">
        <v>21417000</v>
      </c>
      <c r="H11" s="40">
        <v>21000000</v>
      </c>
      <c r="I11" s="27">
        <f t="shared" si="1"/>
        <v>98.05</v>
      </c>
      <c r="J11" s="9" t="s">
        <v>134</v>
      </c>
      <c r="K11" s="9" t="s">
        <v>135</v>
      </c>
      <c r="L11" s="9" t="s">
        <v>136</v>
      </c>
      <c r="M11" s="9" t="s">
        <v>137</v>
      </c>
      <c r="N11" s="3" t="s">
        <v>39</v>
      </c>
      <c r="O11" s="8" t="s">
        <v>124</v>
      </c>
      <c r="P11" s="41">
        <v>45218</v>
      </c>
      <c r="Q11" s="9" t="s">
        <v>180</v>
      </c>
      <c r="R11" s="44" t="s">
        <v>180</v>
      </c>
      <c r="S11" s="3" t="s">
        <v>40</v>
      </c>
      <c r="T11" s="22" t="s">
        <v>52</v>
      </c>
      <c r="U11" s="22" t="s">
        <v>92</v>
      </c>
      <c r="V11" s="41">
        <v>45146</v>
      </c>
    </row>
    <row r="12" spans="1:23" ht="21.95" customHeight="1">
      <c r="A12" s="43">
        <v>8</v>
      </c>
      <c r="B12" s="3" t="s">
        <v>38</v>
      </c>
      <c r="C12" s="9" t="s">
        <v>138</v>
      </c>
      <c r="D12" s="41">
        <v>45154</v>
      </c>
      <c r="E12" s="9" t="s">
        <v>139</v>
      </c>
      <c r="F12" s="40">
        <v>100000000</v>
      </c>
      <c r="G12" s="40">
        <v>98763170</v>
      </c>
      <c r="H12" s="40">
        <v>98000000</v>
      </c>
      <c r="I12" s="27">
        <f t="shared" si="1"/>
        <v>99.23</v>
      </c>
      <c r="J12" s="9" t="s">
        <v>140</v>
      </c>
      <c r="K12" s="9" t="s">
        <v>141</v>
      </c>
      <c r="L12" s="9" t="s">
        <v>142</v>
      </c>
      <c r="M12" s="9" t="s">
        <v>143</v>
      </c>
      <c r="N12" s="3" t="s">
        <v>144</v>
      </c>
      <c r="O12" s="3" t="s">
        <v>145</v>
      </c>
      <c r="P12" s="41">
        <v>45382</v>
      </c>
      <c r="Q12" s="9" t="s">
        <v>180</v>
      </c>
      <c r="R12" s="45">
        <v>45177</v>
      </c>
      <c r="S12" s="9" t="s">
        <v>44</v>
      </c>
      <c r="T12" s="55" t="s">
        <v>52</v>
      </c>
      <c r="U12" s="55" t="s">
        <v>146</v>
      </c>
      <c r="V12" s="41">
        <v>45149</v>
      </c>
    </row>
    <row r="13" spans="1:23" ht="21.95" customHeight="1">
      <c r="A13" s="43">
        <v>9</v>
      </c>
      <c r="B13" s="3" t="s">
        <v>38</v>
      </c>
      <c r="C13" s="9" t="s">
        <v>147</v>
      </c>
      <c r="D13" s="41">
        <v>45155</v>
      </c>
      <c r="E13" s="9" t="s">
        <v>148</v>
      </c>
      <c r="F13" s="40">
        <v>22000000</v>
      </c>
      <c r="G13" s="40">
        <v>21888625</v>
      </c>
      <c r="H13" s="40">
        <v>20900000</v>
      </c>
      <c r="I13" s="57">
        <f t="shared" si="1"/>
        <v>95.48</v>
      </c>
      <c r="J13" s="9" t="s">
        <v>149</v>
      </c>
      <c r="K13" s="9" t="s">
        <v>150</v>
      </c>
      <c r="L13" s="9" t="s">
        <v>151</v>
      </c>
      <c r="M13" s="9" t="s">
        <v>152</v>
      </c>
      <c r="N13" s="3" t="s">
        <v>39</v>
      </c>
      <c r="O13" s="8" t="s">
        <v>43</v>
      </c>
      <c r="P13" s="41">
        <v>45251</v>
      </c>
      <c r="Q13" s="9" t="s">
        <v>180</v>
      </c>
      <c r="R13" s="44" t="s">
        <v>180</v>
      </c>
      <c r="S13" s="9" t="s">
        <v>44</v>
      </c>
      <c r="T13" s="55" t="s">
        <v>93</v>
      </c>
      <c r="U13" s="55" t="s">
        <v>153</v>
      </c>
      <c r="V13" s="41">
        <v>45148</v>
      </c>
    </row>
    <row r="14" spans="1:23" ht="21.95" customHeight="1">
      <c r="A14" s="43">
        <v>10</v>
      </c>
      <c r="B14" s="3" t="s">
        <v>38</v>
      </c>
      <c r="C14" s="9" t="s">
        <v>154</v>
      </c>
      <c r="D14" s="41">
        <v>45156</v>
      </c>
      <c r="E14" s="9" t="s">
        <v>155</v>
      </c>
      <c r="F14" s="40">
        <v>100000000</v>
      </c>
      <c r="G14" s="40">
        <v>98398060</v>
      </c>
      <c r="H14" s="40">
        <v>98398000</v>
      </c>
      <c r="I14" s="57">
        <f t="shared" si="1"/>
        <v>100</v>
      </c>
      <c r="J14" s="9" t="s">
        <v>156</v>
      </c>
      <c r="K14" s="9" t="s">
        <v>157</v>
      </c>
      <c r="L14" s="9" t="s">
        <v>158</v>
      </c>
      <c r="M14" s="9" t="s">
        <v>159</v>
      </c>
      <c r="N14" s="3" t="s">
        <v>144</v>
      </c>
      <c r="O14" s="3" t="s">
        <v>145</v>
      </c>
      <c r="P14" s="41">
        <v>45291</v>
      </c>
      <c r="Q14" s="9" t="s">
        <v>180</v>
      </c>
      <c r="R14" s="44" t="s">
        <v>180</v>
      </c>
      <c r="S14" s="3" t="s">
        <v>44</v>
      </c>
      <c r="T14" s="22" t="s">
        <v>52</v>
      </c>
      <c r="U14" s="22" t="s">
        <v>70</v>
      </c>
      <c r="V14" s="41">
        <v>45152</v>
      </c>
    </row>
    <row r="15" spans="1:23" ht="21.95" customHeight="1">
      <c r="A15" s="43">
        <v>11</v>
      </c>
      <c r="B15" s="3" t="s">
        <v>38</v>
      </c>
      <c r="C15" s="9" t="s">
        <v>160</v>
      </c>
      <c r="D15" s="41">
        <v>45162</v>
      </c>
      <c r="E15" s="9" t="s">
        <v>161</v>
      </c>
      <c r="F15" s="40">
        <v>49000000</v>
      </c>
      <c r="G15" s="40">
        <v>48020000</v>
      </c>
      <c r="H15" s="40">
        <v>47500000</v>
      </c>
      <c r="I15" s="57">
        <f t="shared" si="1"/>
        <v>98.92</v>
      </c>
      <c r="J15" s="9" t="s">
        <v>162</v>
      </c>
      <c r="K15" s="9" t="s">
        <v>163</v>
      </c>
      <c r="L15" s="9" t="s">
        <v>164</v>
      </c>
      <c r="M15" s="9" t="s">
        <v>165</v>
      </c>
      <c r="N15" s="3" t="s">
        <v>39</v>
      </c>
      <c r="O15" s="8" t="s">
        <v>166</v>
      </c>
      <c r="P15" s="41">
        <v>45260</v>
      </c>
      <c r="Q15" s="9" t="s">
        <v>180</v>
      </c>
      <c r="R15" s="44" t="s">
        <v>180</v>
      </c>
      <c r="S15" s="9" t="s">
        <v>46</v>
      </c>
      <c r="T15" s="55" t="s">
        <v>93</v>
      </c>
      <c r="U15" s="55" t="s">
        <v>167</v>
      </c>
      <c r="V15" s="41">
        <v>45161</v>
      </c>
    </row>
    <row r="16" spans="1:23" ht="21.95" customHeight="1">
      <c r="A16" s="43">
        <v>12</v>
      </c>
      <c r="B16" s="3" t="s">
        <v>38</v>
      </c>
      <c r="C16" s="9" t="s">
        <v>168</v>
      </c>
      <c r="D16" s="41">
        <v>45167</v>
      </c>
      <c r="E16" s="9" t="s">
        <v>169</v>
      </c>
      <c r="F16" s="40">
        <v>10000000</v>
      </c>
      <c r="G16" s="40">
        <v>9293680</v>
      </c>
      <c r="H16" s="40">
        <v>8910000</v>
      </c>
      <c r="I16" s="57">
        <f t="shared" si="1"/>
        <v>95.87</v>
      </c>
      <c r="J16" s="9" t="s">
        <v>170</v>
      </c>
      <c r="K16" s="9" t="s">
        <v>171</v>
      </c>
      <c r="L16" s="9" t="s">
        <v>172</v>
      </c>
      <c r="M16" s="9" t="s">
        <v>173</v>
      </c>
      <c r="N16" s="3" t="s">
        <v>39</v>
      </c>
      <c r="O16" s="8" t="s">
        <v>43</v>
      </c>
      <c r="P16" s="41">
        <v>45177</v>
      </c>
      <c r="Q16" s="41">
        <v>45177</v>
      </c>
      <c r="R16" s="45">
        <v>45183</v>
      </c>
      <c r="S16" s="9" t="s">
        <v>46</v>
      </c>
      <c r="T16" s="55" t="s">
        <v>93</v>
      </c>
      <c r="U16" s="55" t="s">
        <v>167</v>
      </c>
      <c r="V16" s="41">
        <v>45163</v>
      </c>
      <c r="W16" s="56"/>
    </row>
    <row r="17" spans="1:22" ht="21.95" customHeight="1">
      <c r="A17" s="43">
        <v>13</v>
      </c>
      <c r="B17" s="9" t="s">
        <v>41</v>
      </c>
      <c r="C17" s="9" t="s">
        <v>174</v>
      </c>
      <c r="D17" s="41">
        <v>45167</v>
      </c>
      <c r="E17" s="9" t="s">
        <v>175</v>
      </c>
      <c r="F17" s="40">
        <v>5940000</v>
      </c>
      <c r="G17" s="40">
        <v>5940000</v>
      </c>
      <c r="H17" s="40">
        <v>5700000</v>
      </c>
      <c r="I17" s="57">
        <f t="shared" si="1"/>
        <v>95.96</v>
      </c>
      <c r="J17" s="9" t="s">
        <v>176</v>
      </c>
      <c r="K17" s="9" t="s">
        <v>177</v>
      </c>
      <c r="L17" s="9" t="s">
        <v>178</v>
      </c>
      <c r="M17" s="9" t="s">
        <v>179</v>
      </c>
      <c r="N17" s="3" t="s">
        <v>39</v>
      </c>
      <c r="O17" s="8" t="s">
        <v>43</v>
      </c>
      <c r="P17" s="41">
        <v>45186</v>
      </c>
      <c r="Q17" s="41">
        <v>45177</v>
      </c>
      <c r="R17" s="44" t="s">
        <v>198</v>
      </c>
      <c r="S17" s="9" t="s">
        <v>40</v>
      </c>
      <c r="T17" s="22" t="s">
        <v>52</v>
      </c>
      <c r="U17" s="22" t="s">
        <v>92</v>
      </c>
      <c r="V17" s="41">
        <v>45160</v>
      </c>
    </row>
  </sheetData>
  <mergeCells count="14">
    <mergeCell ref="A1:V1"/>
    <mergeCell ref="T3:U3"/>
    <mergeCell ref="J3:M3"/>
    <mergeCell ref="D3:I3"/>
    <mergeCell ref="A3:A4"/>
    <mergeCell ref="O3:O4"/>
    <mergeCell ref="S3:S4"/>
    <mergeCell ref="N3:N4"/>
    <mergeCell ref="B3:B4"/>
    <mergeCell ref="C3:C4"/>
    <mergeCell ref="P3:P4"/>
    <mergeCell ref="R3:R4"/>
    <mergeCell ref="Q3:Q4"/>
    <mergeCell ref="V3:V4"/>
  </mergeCells>
  <phoneticPr fontId="18" type="noConversion"/>
  <pageMargins left="0.7" right="0.7" top="0.75" bottom="0.75" header="0.3" footer="0.3"/>
  <pageSetup paperSize="9" scale="26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V8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V1"/>
    </sheetView>
  </sheetViews>
  <sheetFormatPr defaultRowHeight="16.5"/>
  <cols>
    <col min="1" max="1" width="5.75" bestFit="1" customWidth="1"/>
    <col min="2" max="2" width="5.75" customWidth="1"/>
    <col min="3" max="3" width="44.5" bestFit="1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14.375" bestFit="1" customWidth="1"/>
    <col min="19" max="19" width="63.5" style="1" customWidth="1"/>
    <col min="20" max="20" width="12.125" bestFit="1" customWidth="1"/>
    <col min="21" max="21" width="5.875" bestFit="1" customWidth="1"/>
  </cols>
  <sheetData>
    <row r="1" spans="1:22" ht="39.75" customHeight="1">
      <c r="A1" s="60" t="s">
        <v>33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>
      <c r="K2" s="5"/>
      <c r="L2" s="6"/>
      <c r="M2" s="6"/>
      <c r="N2" s="6"/>
      <c r="O2" s="5"/>
      <c r="P2" s="5"/>
      <c r="Q2" s="5"/>
      <c r="T2" s="6"/>
      <c r="U2" s="1"/>
      <c r="V2" s="1" t="s">
        <v>31</v>
      </c>
    </row>
    <row r="3" spans="1:22" ht="51.75" customHeight="1">
      <c r="A3" s="69" t="s">
        <v>27</v>
      </c>
      <c r="B3" s="70" t="s">
        <v>26</v>
      </c>
      <c r="C3" s="72" t="s">
        <v>15</v>
      </c>
      <c r="D3" s="67"/>
      <c r="E3" s="67"/>
      <c r="F3" s="67"/>
      <c r="G3" s="67"/>
      <c r="H3" s="67"/>
      <c r="I3" s="67"/>
      <c r="J3" s="67"/>
      <c r="K3" s="68"/>
      <c r="L3" s="72" t="s">
        <v>10</v>
      </c>
      <c r="M3" s="67"/>
      <c r="N3" s="67"/>
      <c r="O3" s="68"/>
      <c r="P3" s="65" t="s">
        <v>78</v>
      </c>
      <c r="Q3" s="73" t="s">
        <v>81</v>
      </c>
      <c r="R3" s="70" t="s">
        <v>83</v>
      </c>
      <c r="S3" s="70" t="s">
        <v>84</v>
      </c>
      <c r="T3" s="65" t="s">
        <v>13</v>
      </c>
      <c r="U3" s="67" t="s">
        <v>89</v>
      </c>
      <c r="V3" s="68"/>
    </row>
    <row r="4" spans="1:22" ht="21.95" customHeight="1">
      <c r="A4" s="69"/>
      <c r="B4" s="71"/>
      <c r="C4" s="32" t="s">
        <v>1</v>
      </c>
      <c r="D4" s="32" t="s">
        <v>82</v>
      </c>
      <c r="E4" s="32" t="s">
        <v>16</v>
      </c>
      <c r="F4" s="32" t="s">
        <v>17</v>
      </c>
      <c r="G4" s="32" t="s">
        <v>8</v>
      </c>
      <c r="H4" s="32" t="s">
        <v>18</v>
      </c>
      <c r="I4" s="32" t="s">
        <v>3</v>
      </c>
      <c r="J4" s="30" t="s">
        <v>7</v>
      </c>
      <c r="K4" s="18" t="s">
        <v>2</v>
      </c>
      <c r="L4" s="18" t="s">
        <v>10</v>
      </c>
      <c r="M4" s="18" t="s">
        <v>29</v>
      </c>
      <c r="N4" s="18" t="s">
        <v>24</v>
      </c>
      <c r="O4" s="18" t="s">
        <v>19</v>
      </c>
      <c r="P4" s="66"/>
      <c r="Q4" s="74"/>
      <c r="R4" s="71"/>
      <c r="S4" s="71"/>
      <c r="T4" s="66"/>
      <c r="U4" s="31" t="s">
        <v>28</v>
      </c>
      <c r="V4" s="32" t="s">
        <v>20</v>
      </c>
    </row>
    <row r="5" spans="1:22" ht="34.5">
      <c r="A5" s="3">
        <v>1</v>
      </c>
      <c r="B5" s="3" t="s">
        <v>38</v>
      </c>
      <c r="C5" s="13" t="s">
        <v>64</v>
      </c>
      <c r="D5" s="12">
        <v>100000000</v>
      </c>
      <c r="E5" s="12">
        <v>98600000</v>
      </c>
      <c r="F5" s="12">
        <v>98600000</v>
      </c>
      <c r="G5" s="12">
        <v>98000000</v>
      </c>
      <c r="H5" s="14">
        <f>G5/F5</f>
        <v>0.99391480730223125</v>
      </c>
      <c r="I5" s="10">
        <v>45131</v>
      </c>
      <c r="J5" s="15" t="s">
        <v>65</v>
      </c>
      <c r="K5" s="13" t="s">
        <v>51</v>
      </c>
      <c r="L5" s="28" t="s">
        <v>66</v>
      </c>
      <c r="M5" s="28" t="s">
        <v>67</v>
      </c>
      <c r="N5" s="28" t="s">
        <v>68</v>
      </c>
      <c r="O5" s="28" t="s">
        <v>69</v>
      </c>
      <c r="P5" s="35">
        <v>45291</v>
      </c>
      <c r="Q5" s="28" t="s">
        <v>109</v>
      </c>
      <c r="R5" s="12" t="s">
        <v>109</v>
      </c>
      <c r="S5" s="34" t="s">
        <v>96</v>
      </c>
      <c r="T5" s="13" t="s">
        <v>44</v>
      </c>
      <c r="U5" s="3" t="s">
        <v>52</v>
      </c>
      <c r="V5" s="3" t="s">
        <v>70</v>
      </c>
    </row>
    <row r="6" spans="1:22" ht="21.95" customHeight="1">
      <c r="A6" s="3">
        <v>2</v>
      </c>
      <c r="B6" s="3" t="s">
        <v>38</v>
      </c>
      <c r="C6" s="13" t="s">
        <v>181</v>
      </c>
      <c r="D6" s="12">
        <v>185000000</v>
      </c>
      <c r="E6" s="12">
        <v>185000000</v>
      </c>
      <c r="F6" s="12">
        <v>185000000</v>
      </c>
      <c r="G6" s="12">
        <v>175000000</v>
      </c>
      <c r="H6" s="14">
        <f t="shared" ref="H6:H7" si="0">G6/F6</f>
        <v>0.94594594594594594</v>
      </c>
      <c r="I6" s="10">
        <v>45156</v>
      </c>
      <c r="J6" s="15" t="s">
        <v>182</v>
      </c>
      <c r="K6" s="13" t="s">
        <v>51</v>
      </c>
      <c r="L6" s="13" t="s">
        <v>183</v>
      </c>
      <c r="M6" s="13" t="s">
        <v>184</v>
      </c>
      <c r="N6" s="13" t="s">
        <v>185</v>
      </c>
      <c r="O6" s="13" t="s">
        <v>186</v>
      </c>
      <c r="P6" s="59">
        <v>45260</v>
      </c>
      <c r="Q6" s="13" t="s">
        <v>180</v>
      </c>
      <c r="R6" s="12" t="s">
        <v>180</v>
      </c>
      <c r="S6" s="34" t="s">
        <v>187</v>
      </c>
      <c r="T6" s="13" t="s">
        <v>46</v>
      </c>
      <c r="U6" s="3" t="s">
        <v>52</v>
      </c>
      <c r="V6" s="3" t="s">
        <v>188</v>
      </c>
    </row>
    <row r="7" spans="1:22" ht="21.95" customHeight="1">
      <c r="A7" s="3">
        <v>3</v>
      </c>
      <c r="B7" s="3" t="s">
        <v>38</v>
      </c>
      <c r="C7" s="13" t="s">
        <v>189</v>
      </c>
      <c r="D7" s="12">
        <v>125000000</v>
      </c>
      <c r="E7" s="12">
        <v>123389630</v>
      </c>
      <c r="F7" s="12">
        <v>123389630</v>
      </c>
      <c r="G7" s="12">
        <v>111000000</v>
      </c>
      <c r="H7" s="14">
        <f t="shared" si="0"/>
        <v>0.89958937392064475</v>
      </c>
      <c r="I7" s="10">
        <v>45169</v>
      </c>
      <c r="J7" s="15" t="s">
        <v>190</v>
      </c>
      <c r="K7" s="13" t="s">
        <v>51</v>
      </c>
      <c r="L7" s="13" t="s">
        <v>191</v>
      </c>
      <c r="M7" s="13" t="s">
        <v>192</v>
      </c>
      <c r="N7" s="13" t="s">
        <v>193</v>
      </c>
      <c r="O7" s="13" t="s">
        <v>194</v>
      </c>
      <c r="P7" s="59">
        <v>45595</v>
      </c>
      <c r="Q7" s="13" t="s">
        <v>180</v>
      </c>
      <c r="R7" s="12" t="s">
        <v>180</v>
      </c>
      <c r="S7" s="34" t="s">
        <v>195</v>
      </c>
      <c r="T7" s="13" t="s">
        <v>196</v>
      </c>
      <c r="U7" s="3" t="s">
        <v>52</v>
      </c>
      <c r="V7" s="3" t="s">
        <v>197</v>
      </c>
    </row>
    <row r="8" spans="1:22">
      <c r="A8" s="23" t="s">
        <v>30</v>
      </c>
    </row>
  </sheetData>
  <mergeCells count="11">
    <mergeCell ref="A1:V1"/>
    <mergeCell ref="T3:T4"/>
    <mergeCell ref="U3:V3"/>
    <mergeCell ref="A3:A4"/>
    <mergeCell ref="B3:B4"/>
    <mergeCell ref="C3:K3"/>
    <mergeCell ref="L3:O3"/>
    <mergeCell ref="P3:P4"/>
    <mergeCell ref="Q3:Q4"/>
    <mergeCell ref="R3:R4"/>
    <mergeCell ref="S3:S4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U21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7.25"/>
  <cols>
    <col min="1" max="1" width="5.875" bestFit="1" customWidth="1"/>
    <col min="2" max="2" width="5.875" customWidth="1"/>
    <col min="3" max="3" width="46.75" style="11" bestFit="1" customWidth="1"/>
    <col min="4" max="4" width="12.375" style="1" customWidth="1"/>
    <col min="5" max="5" width="23.625" style="1" customWidth="1"/>
    <col min="6" max="6" width="13.375" style="1" bestFit="1" customWidth="1"/>
    <col min="7" max="7" width="14.875" style="4" customWidth="1"/>
    <col min="8" max="8" width="10.875" bestFit="1" customWidth="1"/>
    <col min="9" max="9" width="13.375" bestFit="1" customWidth="1"/>
    <col min="10" max="10" width="18.25" style="1" bestFit="1" customWidth="1"/>
    <col min="11" max="11" width="16.75" style="1" bestFit="1" customWidth="1"/>
    <col min="12" max="12" width="11.375" style="1" customWidth="1"/>
    <col min="13" max="13" width="38" style="1" bestFit="1" customWidth="1"/>
    <col min="14" max="14" width="25.75" style="1" bestFit="1" customWidth="1"/>
    <col min="15" max="16" width="12.375" style="1" bestFit="1" customWidth="1"/>
    <col min="17" max="17" width="14.375" style="1" bestFit="1" customWidth="1"/>
    <col min="18" max="18" width="15.25" style="1" customWidth="1"/>
    <col min="19" max="19" width="5.875" style="1" bestFit="1" customWidth="1"/>
    <col min="20" max="20" width="7.5" style="1" bestFit="1" customWidth="1"/>
    <col min="21" max="21" width="14.375" style="1" bestFit="1" customWidth="1"/>
  </cols>
  <sheetData>
    <row r="1" spans="1:21" ht="44.25" customHeight="1">
      <c r="A1" s="60" t="s">
        <v>34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</row>
    <row r="2" spans="1:21">
      <c r="U2" s="1" t="s">
        <v>21</v>
      </c>
    </row>
    <row r="3" spans="1:21" ht="24" customHeight="1">
      <c r="A3" s="61" t="s">
        <v>5</v>
      </c>
      <c r="B3" s="62" t="s">
        <v>26</v>
      </c>
      <c r="C3" s="62" t="s">
        <v>14</v>
      </c>
      <c r="D3" s="75" t="s">
        <v>6</v>
      </c>
      <c r="E3" s="76"/>
      <c r="F3" s="76"/>
      <c r="G3" s="76"/>
      <c r="H3" s="76"/>
      <c r="I3" s="77"/>
      <c r="J3" s="61" t="s">
        <v>10</v>
      </c>
      <c r="K3" s="61"/>
      <c r="L3" s="61"/>
      <c r="M3" s="61"/>
      <c r="N3" s="62" t="s">
        <v>2</v>
      </c>
      <c r="O3" s="62" t="s">
        <v>86</v>
      </c>
      <c r="P3" s="62" t="s">
        <v>87</v>
      </c>
      <c r="Q3" s="62" t="s">
        <v>80</v>
      </c>
      <c r="R3" s="61" t="s">
        <v>13</v>
      </c>
      <c r="S3" s="61" t="s">
        <v>89</v>
      </c>
      <c r="T3" s="61"/>
      <c r="U3" s="62" t="s">
        <v>85</v>
      </c>
    </row>
    <row r="4" spans="1:21" ht="24" customHeight="1">
      <c r="A4" s="61"/>
      <c r="B4" s="63"/>
      <c r="C4" s="63"/>
      <c r="D4" s="24" t="s">
        <v>3</v>
      </c>
      <c r="E4" s="24" t="s">
        <v>7</v>
      </c>
      <c r="F4" s="32" t="s">
        <v>97</v>
      </c>
      <c r="G4" s="19" t="s">
        <v>35</v>
      </c>
      <c r="H4" s="20" t="s">
        <v>36</v>
      </c>
      <c r="I4" s="20" t="s">
        <v>37</v>
      </c>
      <c r="J4" s="24" t="s">
        <v>4</v>
      </c>
      <c r="K4" s="24" t="s">
        <v>29</v>
      </c>
      <c r="L4" s="20" t="s">
        <v>0</v>
      </c>
      <c r="M4" s="24" t="s">
        <v>11</v>
      </c>
      <c r="N4" s="63"/>
      <c r="O4" s="63"/>
      <c r="P4" s="63"/>
      <c r="Q4" s="63"/>
      <c r="R4" s="61"/>
      <c r="S4" s="29" t="s">
        <v>88</v>
      </c>
      <c r="T4" s="29" t="s">
        <v>90</v>
      </c>
      <c r="U4" s="63"/>
    </row>
    <row r="5" spans="1:21" s="50" customFormat="1" ht="21.95" customHeight="1">
      <c r="A5" s="7">
        <v>1</v>
      </c>
      <c r="B5" s="7" t="s">
        <v>41</v>
      </c>
      <c r="C5" s="44" t="s">
        <v>53</v>
      </c>
      <c r="D5" s="51">
        <v>45126</v>
      </c>
      <c r="E5" s="43" t="s">
        <v>54</v>
      </c>
      <c r="F5" s="52">
        <v>55500000</v>
      </c>
      <c r="G5" s="52">
        <v>2625000</v>
      </c>
      <c r="H5" s="25">
        <v>14170</v>
      </c>
      <c r="I5" s="25">
        <f t="shared" ref="I5:I6" si="0">SUM(G5:H5)</f>
        <v>2639170</v>
      </c>
      <c r="J5" s="43" t="s">
        <v>55</v>
      </c>
      <c r="K5" s="43" t="s">
        <v>56</v>
      </c>
      <c r="L5" s="43" t="s">
        <v>57</v>
      </c>
      <c r="M5" s="43" t="s">
        <v>45</v>
      </c>
      <c r="N5" s="43" t="s">
        <v>42</v>
      </c>
      <c r="O5" s="51">
        <v>45156</v>
      </c>
      <c r="P5" s="51">
        <v>45147</v>
      </c>
      <c r="Q5" s="51">
        <v>45154</v>
      </c>
      <c r="R5" s="43" t="s">
        <v>40</v>
      </c>
      <c r="S5" s="53" t="s">
        <v>91</v>
      </c>
      <c r="T5" s="53" t="s">
        <v>92</v>
      </c>
      <c r="U5" s="51">
        <v>45126</v>
      </c>
    </row>
    <row r="6" spans="1:21" ht="21.95" customHeight="1">
      <c r="A6" s="3">
        <v>2</v>
      </c>
      <c r="B6" s="3" t="s">
        <v>41</v>
      </c>
      <c r="C6" s="9" t="s">
        <v>98</v>
      </c>
      <c r="D6" s="17">
        <v>45135</v>
      </c>
      <c r="E6" s="2" t="s">
        <v>99</v>
      </c>
      <c r="F6" s="16">
        <v>197706000</v>
      </c>
      <c r="G6" s="16">
        <v>57000000</v>
      </c>
      <c r="H6" s="25">
        <v>307800</v>
      </c>
      <c r="I6" s="25">
        <f t="shared" si="0"/>
        <v>57307800</v>
      </c>
      <c r="J6" s="2" t="s">
        <v>100</v>
      </c>
      <c r="K6" s="2" t="s">
        <v>101</v>
      </c>
      <c r="L6" s="2" t="s">
        <v>102</v>
      </c>
      <c r="M6" s="2" t="s">
        <v>103</v>
      </c>
      <c r="N6" s="2" t="s">
        <v>42</v>
      </c>
      <c r="O6" s="17">
        <v>45225</v>
      </c>
      <c r="P6" s="2" t="s">
        <v>109</v>
      </c>
      <c r="Q6" s="2" t="s">
        <v>109</v>
      </c>
      <c r="R6" s="2" t="s">
        <v>40</v>
      </c>
      <c r="S6" s="21" t="s">
        <v>52</v>
      </c>
      <c r="T6" s="21" t="s">
        <v>92</v>
      </c>
      <c r="U6" s="17">
        <v>45134</v>
      </c>
    </row>
    <row r="7" spans="1:21" s="11" customFormat="1" ht="21.95" customHeight="1">
      <c r="A7"/>
      <c r="B7"/>
      <c r="D7" s="1"/>
      <c r="E7" s="1"/>
      <c r="F7" s="36"/>
      <c r="G7" s="4"/>
      <c r="H7"/>
      <c r="I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s="11" customFormat="1" ht="21.95" customHeight="1">
      <c r="A8"/>
      <c r="B8"/>
      <c r="D8" s="1"/>
      <c r="E8" s="1"/>
      <c r="F8" s="37"/>
      <c r="G8" s="4"/>
      <c r="H8"/>
      <c r="I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s="11" customFormat="1" ht="21.95" customHeight="1">
      <c r="A9"/>
      <c r="B9"/>
      <c r="D9" s="1"/>
      <c r="E9" s="1"/>
      <c r="F9" s="37"/>
      <c r="G9" s="4"/>
      <c r="H9"/>
      <c r="I9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s="11" customFormat="1" ht="21.95" customHeight="1">
      <c r="A10"/>
      <c r="B10"/>
      <c r="D10" s="1"/>
      <c r="E10" s="1"/>
      <c r="F10" s="37"/>
      <c r="G10" s="4"/>
      <c r="H10"/>
      <c r="I10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s="11" customFormat="1" ht="21.95" customHeight="1">
      <c r="A11"/>
      <c r="B11"/>
      <c r="D11" s="1"/>
      <c r="E11" s="1"/>
      <c r="F11" s="37"/>
      <c r="G11" s="4"/>
      <c r="H11"/>
      <c r="I1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s="11" customFormat="1" ht="21.95" customHeight="1">
      <c r="A12"/>
      <c r="B12"/>
      <c r="D12" s="1"/>
      <c r="E12" s="1"/>
      <c r="F12" s="37"/>
      <c r="G12" s="4"/>
      <c r="H12"/>
      <c r="I1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s="11" customFormat="1" ht="21.95" customHeight="1">
      <c r="A13"/>
      <c r="B13"/>
      <c r="D13" s="1"/>
      <c r="E13" s="1"/>
      <c r="F13" s="37"/>
      <c r="G13" s="4"/>
      <c r="H13"/>
      <c r="I1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s="11" customFormat="1" ht="21.95" customHeight="1">
      <c r="A14"/>
      <c r="B14"/>
      <c r="D14" s="1"/>
      <c r="E14" s="1"/>
      <c r="F14" s="37"/>
      <c r="G14" s="4"/>
      <c r="H14"/>
      <c r="I1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1.95" customHeight="1">
      <c r="F15" s="37"/>
    </row>
    <row r="16" spans="1:21" ht="21.95" customHeight="1">
      <c r="F16" s="37"/>
    </row>
    <row r="17" spans="6:6" ht="21.95" customHeight="1">
      <c r="F17" s="37"/>
    </row>
    <row r="18" spans="6:6" ht="21.95" customHeight="1">
      <c r="F18" s="37"/>
    </row>
    <row r="19" spans="6:6" ht="21.95" customHeight="1">
      <c r="F19" s="37"/>
    </row>
    <row r="20" spans="6:6" ht="21.95" customHeight="1">
      <c r="F20" s="37"/>
    </row>
    <row r="21" spans="6:6" ht="21.95" customHeight="1">
      <c r="F21" s="37"/>
    </row>
  </sheetData>
  <mergeCells count="13">
    <mergeCell ref="R3:R4"/>
    <mergeCell ref="D3:I3"/>
    <mergeCell ref="A1:U1"/>
    <mergeCell ref="O3:O4"/>
    <mergeCell ref="P3:P4"/>
    <mergeCell ref="Q3:Q4"/>
    <mergeCell ref="U3:U4"/>
    <mergeCell ref="S3:T3"/>
    <mergeCell ref="A3:A4"/>
    <mergeCell ref="B3:B4"/>
    <mergeCell ref="C3:C4"/>
    <mergeCell ref="J3:M3"/>
    <mergeCell ref="N3:N4"/>
  </mergeCells>
  <phoneticPr fontId="18" type="noConversion"/>
  <pageMargins left="0.7" right="0.7" top="0.75" bottom="0.75" header="0.3" footer="0.3"/>
  <pageSetup paperSize="9" scale="3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2023-09-22T02:13:57Z</dcterms:modified>
</cp:coreProperties>
</file>