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D:\1. 경영기획실\15. 계약\★2023년\"/>
    </mc:Choice>
  </mc:AlternateContent>
  <xr:revisionPtr revIDLastSave="0" documentId="13_ncr:1_{CC24B39C-CB0A-4F01-B7CA-BBA984B1584B}" xr6:coauthVersionLast="36" xr6:coauthVersionMax="36" xr10:uidLastSave="{00000000-0000-0000-0000-000000000000}"/>
  <bookViews>
    <workbookView xWindow="139500" yWindow="0" windowWidth="19200" windowHeight="11450" tabRatio="357" xr2:uid="{00000000-000D-0000-FFFF-FFFF00000000}"/>
  </bookViews>
  <sheets>
    <sheet name="수의계약" sheetId="5" r:id="rId1"/>
    <sheet name="조달 구매" sheetId="8" r:id="rId2"/>
  </sheets>
  <calcPr calcId="191029"/>
</workbook>
</file>

<file path=xl/calcChain.xml><?xml version="1.0" encoding="utf-8"?>
<calcChain xmlns="http://schemas.openxmlformats.org/spreadsheetml/2006/main">
  <c r="I12" i="5" l="1"/>
  <c r="I14" i="5"/>
  <c r="I10" i="8" l="1"/>
  <c r="I11" i="8" l="1"/>
  <c r="I12" i="8"/>
  <c r="I13" i="5" l="1"/>
  <c r="I11" i="5" l="1"/>
  <c r="I10" i="5" l="1"/>
  <c r="I9" i="8" l="1"/>
  <c r="I8" i="8" l="1"/>
  <c r="I7" i="8"/>
  <c r="I6" i="8" l="1"/>
  <c r="I9" i="5"/>
  <c r="I8" i="5"/>
  <c r="I7" i="5" l="1"/>
  <c r="I6" i="5"/>
  <c r="I5" i="8"/>
  <c r="I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<sst xmlns="http://schemas.openxmlformats.org/spreadsheetml/2006/main" count="255" uniqueCount="194">
  <si>
    <t>대표자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</si>
  <si>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</si>
  <si>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</si>
  <si>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</si>
  <si>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</si>
  <si>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</si>
  <si>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</si>
  <si>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</si>
  <si>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</si>
  <si>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</si>
  <si>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</si>
  <si>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</si>
  <si>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</si>
  <si>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</si>
  <si>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</si>
  <si>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</si>
  <si>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</si>
  <si>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사업자등록번호</t>
    <phoneticPr fontId="18" type="noConversion"/>
  </si>
  <si>
    <t>수의계약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</si>
  <si>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</si>
  <si>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</si>
  <si>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</si>
  <si>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</si>
  <si>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</si>
  <si>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</si>
  <si>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</si>
  <si>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엘지전자 주식회사</t>
    <phoneticPr fontId="18" type="noConversion"/>
  </si>
  <si>
    <t>서울 영등포구 여의대로 128</t>
    <phoneticPr fontId="18" type="noConversion"/>
  </si>
  <si>
    <t>조달 구매(제3자 단가계약)</t>
    <phoneticPr fontId="18" type="noConversion"/>
  </si>
  <si>
    <t>지방계약법 시행령 제25조 제1항 제5호 나목</t>
    <phoneticPr fontId="18" type="noConversion"/>
  </si>
  <si>
    <t>우리건설솔루션</t>
    <phoneticPr fontId="18" type="noConversion"/>
  </si>
  <si>
    <t>전략기획부</t>
    <phoneticPr fontId="18" type="noConversion"/>
  </si>
  <si>
    <t>대외협력부</t>
    <phoneticPr fontId="18" type="noConversion"/>
  </si>
  <si>
    <t>지방계약법 시행령 제25조 제1항 제5호 마목</t>
    <phoneticPr fontId="18" type="noConversion"/>
  </si>
  <si>
    <t>흥일종합개발</t>
    <phoneticPr fontId="18" type="noConversion"/>
  </si>
  <si>
    <t>백승각</t>
    <phoneticPr fontId="18" type="noConversion"/>
  </si>
  <si>
    <t>대전 중구 산성로 34</t>
    <phoneticPr fontId="18" type="noConversion"/>
  </si>
  <si>
    <t>충남 계룡시 계룡대로 245</t>
    <phoneticPr fontId="18" type="noConversion"/>
  </si>
  <si>
    <t>콜라보에어 주식회사</t>
    <phoneticPr fontId="18" type="noConversion"/>
  </si>
  <si>
    <t>선임</t>
    <phoneticPr fontId="18" type="noConversion"/>
  </si>
  <si>
    <t>최병재, 우종혁</t>
    <phoneticPr fontId="18" type="noConversion"/>
  </si>
  <si>
    <t>대전 유성구 계룡로 114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</si>
  <si>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</si>
  <si>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</si>
  <si>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대금지급일자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</si>
  <si>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</si>
  <si>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</si>
  <si>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</si>
  <si>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</si>
  <si>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</si>
  <si>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원</t>
    <phoneticPr fontId="18" type="noConversion"/>
  </si>
  <si>
    <t>예산액</t>
    <phoneticPr fontId="18" type="noConversion"/>
  </si>
  <si>
    <t>박경열</t>
    <phoneticPr fontId="18" type="noConversion"/>
  </si>
  <si>
    <t>여정기</t>
    <phoneticPr fontId="18" type="noConversion"/>
  </si>
  <si>
    <t>㈜메가리서치</t>
    <phoneticPr fontId="18" type="noConversion"/>
  </si>
  <si>
    <t>211-88-03279</t>
    <phoneticPr fontId="18" type="noConversion"/>
  </si>
  <si>
    <t>안태숙</t>
    <phoneticPr fontId="18" type="noConversion"/>
  </si>
  <si>
    <t>서울 금천구 가산디지털1로 225</t>
    <phoneticPr fontId="18" type="noConversion"/>
  </si>
  <si>
    <t>정주연</t>
    <phoneticPr fontId="18" type="noConversion"/>
  </si>
  <si>
    <t>곽창욱</t>
    <phoneticPr fontId="18" type="noConversion"/>
  </si>
  <si>
    <t>한국평가데이터 주식회사</t>
    <phoneticPr fontId="18" type="noConversion"/>
  </si>
  <si>
    <t>2023년 하반기 대전과학산업진흥원 저수조(물탱크) 청소 및 수질검사</t>
    <phoneticPr fontId="18" type="noConversion"/>
  </si>
  <si>
    <t>2023-11-08~2023-11-17</t>
    <phoneticPr fontId="18" type="noConversion"/>
  </si>
  <si>
    <t>314-18-50952</t>
    <phoneticPr fontId="18" type="noConversion"/>
  </si>
  <si>
    <t>수의계약</t>
    <phoneticPr fontId="18" type="noConversion"/>
  </si>
  <si>
    <t>경영기획실</t>
    <phoneticPr fontId="18" type="noConversion"/>
  </si>
  <si>
    <t>선임</t>
    <phoneticPr fontId="18" type="noConversion"/>
  </si>
  <si>
    <t>곽창욱</t>
    <phoneticPr fontId="18" type="noConversion"/>
  </si>
  <si>
    <t>그룹웨어 시스템 한글 기안기 구매</t>
    <phoneticPr fontId="18" type="noConversion"/>
  </si>
  <si>
    <t>2023-11-18~2023-12-08</t>
    <phoneticPr fontId="18" type="noConversion"/>
  </si>
  <si>
    <t>㈜블루포트</t>
    <phoneticPr fontId="18" type="noConversion"/>
  </si>
  <si>
    <t>211-86-55017</t>
    <phoneticPr fontId="18" type="noConversion"/>
  </si>
  <si>
    <t>박재영</t>
    <phoneticPr fontId="18" type="noConversion"/>
  </si>
  <si>
    <t>서울 서초구 서초대로78길 5</t>
    <phoneticPr fontId="18" type="noConversion"/>
  </si>
  <si>
    <t>특허지표를 활용한 지역전략산업 유망기술 분석 연구</t>
    <phoneticPr fontId="18" type="noConversion"/>
  </si>
  <si>
    <t>대전형 융합신산업 창출 특구기술 실증 선도사업 성과공유회</t>
    <phoneticPr fontId="18" type="noConversion"/>
  </si>
  <si>
    <t>용역</t>
    <phoneticPr fontId="18" type="noConversion"/>
  </si>
  <si>
    <t>2023-11-09~2024-01-31</t>
    <phoneticPr fontId="18" type="noConversion"/>
  </si>
  <si>
    <t>㈜윕스</t>
    <phoneticPr fontId="18" type="noConversion"/>
  </si>
  <si>
    <t>105-86-02802</t>
    <phoneticPr fontId="18" type="noConversion"/>
  </si>
  <si>
    <t>이형칠</t>
    <phoneticPr fontId="18" type="noConversion"/>
  </si>
  <si>
    <t>서울 마포구 성암로 189</t>
    <phoneticPr fontId="18" type="noConversion"/>
  </si>
  <si>
    <t>수의계약</t>
    <phoneticPr fontId="18" type="noConversion"/>
  </si>
  <si>
    <t>전략기획부</t>
    <phoneticPr fontId="18" type="noConversion"/>
  </si>
  <si>
    <t>원</t>
    <phoneticPr fontId="18" type="noConversion"/>
  </si>
  <si>
    <t>2023-11-10~2023-12-10</t>
    <phoneticPr fontId="18" type="noConversion"/>
  </si>
  <si>
    <t>493-88-00632</t>
    <phoneticPr fontId="18" type="noConversion"/>
  </si>
  <si>
    <t>이주현</t>
    <phoneticPr fontId="18" type="noConversion"/>
  </si>
  <si>
    <t>대전 대덕구 동춘당로114번길 11-17</t>
    <phoneticPr fontId="18" type="noConversion"/>
  </si>
  <si>
    <t>실증혁신부</t>
    <phoneticPr fontId="18" type="noConversion"/>
  </si>
  <si>
    <t>선임</t>
    <phoneticPr fontId="18" type="noConversion"/>
  </si>
  <si>
    <t>김동진</t>
    <phoneticPr fontId="18" type="noConversion"/>
  </si>
  <si>
    <t>경영기획실</t>
    <phoneticPr fontId="18" type="noConversion"/>
  </si>
  <si>
    <t>박경열</t>
    <phoneticPr fontId="18" type="noConversion"/>
  </si>
  <si>
    <t>용역</t>
    <phoneticPr fontId="18" type="noConversion"/>
  </si>
  <si>
    <t>(변경계약) 대덕특구 K-켄달스퀘어 조성을 위한 설문조사 용역</t>
    <phoneticPr fontId="18" type="noConversion"/>
  </si>
  <si>
    <t>2023-09-20~2023-12-06</t>
    <phoneticPr fontId="18" type="noConversion"/>
  </si>
  <si>
    <t>2023년 하반기 대기배출시설 자가측정</t>
    <phoneticPr fontId="18" type="noConversion"/>
  </si>
  <si>
    <t>2023-11-20~2023-11-25</t>
    <phoneticPr fontId="18" type="noConversion"/>
  </si>
  <si>
    <t>중부환경기술㈜</t>
    <phoneticPr fontId="18" type="noConversion"/>
  </si>
  <si>
    <t>420-81-01158</t>
    <phoneticPr fontId="18" type="noConversion"/>
  </si>
  <si>
    <t>이영준</t>
    <phoneticPr fontId="18" type="noConversion"/>
  </si>
  <si>
    <t>수의계약</t>
    <phoneticPr fontId="18" type="noConversion"/>
  </si>
  <si>
    <t>선임</t>
    <phoneticPr fontId="18" type="noConversion"/>
  </si>
  <si>
    <t>곽창욱</t>
    <phoneticPr fontId="18" type="noConversion"/>
  </si>
  <si>
    <t>물품</t>
    <phoneticPr fontId="18" type="noConversion"/>
  </si>
  <si>
    <t>2023-11-17~2023-12-19</t>
    <phoneticPr fontId="18" type="noConversion"/>
  </si>
  <si>
    <t>세계경제과학도시연합 준비단 전산자산 구매(노트북)</t>
    <phoneticPr fontId="18" type="noConversion"/>
  </si>
  <si>
    <t>세계경제과학도시연합 준비단 전산자산 구매(컴퓨터)</t>
    <phoneticPr fontId="18" type="noConversion"/>
  </si>
  <si>
    <t>세계경제과학도시연합 준비단 전산자산 구매(모니터)</t>
    <phoneticPr fontId="18" type="noConversion"/>
  </si>
  <si>
    <t>㈜삼보컴퓨터</t>
    <phoneticPr fontId="18" type="noConversion"/>
  </si>
  <si>
    <t>134-87-00681</t>
    <phoneticPr fontId="18" type="noConversion"/>
  </si>
  <si>
    <t>정홍조</t>
    <phoneticPr fontId="18" type="noConversion"/>
  </si>
  <si>
    <t>경기도 안산시 단원구 능안로 98-12</t>
    <phoneticPr fontId="18" type="noConversion"/>
  </si>
  <si>
    <t>엘지전자 주식회사</t>
    <phoneticPr fontId="18" type="noConversion"/>
  </si>
  <si>
    <t>107-86-14075</t>
    <phoneticPr fontId="18" type="noConversion"/>
  </si>
  <si>
    <t>배두용</t>
    <phoneticPr fontId="18" type="noConversion"/>
  </si>
  <si>
    <t>서울 영등포구 여의대로 128</t>
    <phoneticPr fontId="18" type="noConversion"/>
  </si>
  <si>
    <t>대외협력부</t>
    <phoneticPr fontId="18" type="noConversion"/>
  </si>
  <si>
    <t>원</t>
    <phoneticPr fontId="18" type="noConversion"/>
  </si>
  <si>
    <t>박수민</t>
    <phoneticPr fontId="18" type="noConversion"/>
  </si>
  <si>
    <t>㈜한성컴퓨터</t>
    <phoneticPr fontId="18" type="noConversion"/>
  </si>
  <si>
    <t>181-87-01876</t>
    <phoneticPr fontId="18" type="noConversion"/>
  </si>
  <si>
    <t>한동열</t>
    <phoneticPr fontId="18" type="noConversion"/>
  </si>
  <si>
    <t>인천 서구 파랑로 536</t>
    <phoneticPr fontId="18" type="noConversion"/>
  </si>
  <si>
    <t>자료유출방지(DLP) 솔루션 구매</t>
    <phoneticPr fontId="18" type="noConversion"/>
  </si>
  <si>
    <t>추범규</t>
    <phoneticPr fontId="18" type="noConversion"/>
  </si>
  <si>
    <t>원</t>
    <phoneticPr fontId="18" type="noConversion"/>
  </si>
  <si>
    <t>박경열</t>
    <phoneticPr fontId="18" type="noConversion"/>
  </si>
  <si>
    <t>주식회사 지란지교데이터</t>
    <phoneticPr fontId="18" type="noConversion"/>
  </si>
  <si>
    <t>760-81-01944</t>
    <phoneticPr fontId="18" type="noConversion"/>
  </si>
  <si>
    <t>유병완</t>
    <phoneticPr fontId="18" type="noConversion"/>
  </si>
  <si>
    <t>대전광역시 유성구 테크노3로 65-0</t>
    <phoneticPr fontId="18" type="noConversion"/>
  </si>
  <si>
    <t xml:space="preserve">2023년 제4회 대전시-연기협 원팀 간담회 </t>
    <phoneticPr fontId="18" type="noConversion"/>
  </si>
  <si>
    <t>용역</t>
    <phoneticPr fontId="18" type="noConversion"/>
  </si>
  <si>
    <t>2023-11-21~2023-12-15</t>
    <phoneticPr fontId="18" type="noConversion"/>
  </si>
  <si>
    <t>주식회사 마이스피플</t>
    <phoneticPr fontId="18" type="noConversion"/>
  </si>
  <si>
    <t>566-87-00592</t>
    <phoneticPr fontId="18" type="noConversion"/>
  </si>
  <si>
    <t>수의계약</t>
    <phoneticPr fontId="18" type="noConversion"/>
  </si>
  <si>
    <t>대외협력부</t>
    <phoneticPr fontId="18" type="noConversion"/>
  </si>
  <si>
    <t>유담이</t>
    <phoneticPr fontId="18" type="noConversion"/>
  </si>
  <si>
    <t>업무용 소프트웨어 구매(한컴오피스)</t>
    <phoneticPr fontId="18" type="noConversion"/>
  </si>
  <si>
    <t>업무용 소프트웨어 구매(MS 오피스)</t>
    <phoneticPr fontId="18" type="noConversion"/>
  </si>
  <si>
    <t>2023-11-20~2023-12-20</t>
    <phoneticPr fontId="18" type="noConversion"/>
  </si>
  <si>
    <t>물품</t>
    <phoneticPr fontId="18" type="noConversion"/>
  </si>
  <si>
    <t>대전시 혁신역량분석을 위한 기업 거래 데이터 구매</t>
    <phoneticPr fontId="18" type="noConversion"/>
  </si>
  <si>
    <t>2023-11-23~2023-12-24</t>
    <phoneticPr fontId="18" type="noConversion"/>
  </si>
  <si>
    <t>105-86-75080</t>
    <phoneticPr fontId="18" type="noConversion"/>
  </si>
  <si>
    <t>이호동</t>
    <phoneticPr fontId="18" type="noConversion"/>
  </si>
  <si>
    <t>서울 영등포구 의사당대로21</t>
    <phoneticPr fontId="18" type="noConversion"/>
  </si>
  <si>
    <t>수의계약</t>
    <phoneticPr fontId="18" type="noConversion"/>
  </si>
  <si>
    <t>원</t>
    <phoneticPr fontId="18" type="noConversion"/>
  </si>
  <si>
    <t>대덕특구 K-켄달스퀘어 조성사업 조감도 제작</t>
    <phoneticPr fontId="18" type="noConversion"/>
  </si>
  <si>
    <t>용역</t>
    <phoneticPr fontId="18" type="noConversion"/>
  </si>
  <si>
    <t>2023-11-28~2023-12-29</t>
    <phoneticPr fontId="18" type="noConversion"/>
  </si>
  <si>
    <t>에이알스튜디오 씨지아이</t>
    <phoneticPr fontId="18" type="noConversion"/>
  </si>
  <si>
    <t>229-12-63782</t>
    <phoneticPr fontId="18" type="noConversion"/>
  </si>
  <si>
    <t>한광희</t>
    <phoneticPr fontId="18" type="noConversion"/>
  </si>
  <si>
    <t>서울 강남구 남부순환로 2718</t>
    <phoneticPr fontId="18" type="noConversion"/>
  </si>
  <si>
    <t>수의계약</t>
    <phoneticPr fontId="18" type="noConversion"/>
  </si>
  <si>
    <t>원</t>
    <phoneticPr fontId="18" type="noConversion"/>
  </si>
  <si>
    <t>공사</t>
    <phoneticPr fontId="18" type="noConversion"/>
  </si>
  <si>
    <t>대전과학산업진흥원 상수도배관 밸브시설교체</t>
    <phoneticPr fontId="18" type="noConversion"/>
  </si>
  <si>
    <t>2023-11-27~2023-12-01</t>
    <phoneticPr fontId="18" type="noConversion"/>
  </si>
  <si>
    <t>828-63-00441</t>
    <phoneticPr fontId="18" type="noConversion"/>
  </si>
  <si>
    <t>여인철</t>
    <phoneticPr fontId="18" type="noConversion"/>
  </si>
  <si>
    <t>대전 서구 대덕대로 175번길 40</t>
    <phoneticPr fontId="18" type="noConversion"/>
  </si>
  <si>
    <t>수의계약</t>
    <phoneticPr fontId="18" type="noConversion"/>
  </si>
  <si>
    <t>선임</t>
    <phoneticPr fontId="18" type="noConversion"/>
  </si>
  <si>
    <t>2023-11-21~2023-12-21</t>
    <phoneticPr fontId="18" type="noConversion"/>
  </si>
  <si>
    <t>주식회사 에쓰피케이</t>
    <phoneticPr fontId="18" type="noConversion"/>
  </si>
  <si>
    <t>324-87-01323</t>
    <phoneticPr fontId="18" type="noConversion"/>
  </si>
  <si>
    <t>이승근</t>
    <phoneticPr fontId="18" type="noConversion"/>
  </si>
  <si>
    <t>서울 강남구 학동로31길 12-0</t>
    <phoneticPr fontId="18" type="noConversion"/>
  </si>
  <si>
    <t>㈜블루포트</t>
    <phoneticPr fontId="18" type="noConversion"/>
  </si>
  <si>
    <t>211-86-55017</t>
    <phoneticPr fontId="18" type="noConversion"/>
  </si>
  <si>
    <t>박재영</t>
    <phoneticPr fontId="18" type="noConversion"/>
  </si>
  <si>
    <t>물품</t>
    <phoneticPr fontId="18" type="noConversion"/>
  </si>
  <si>
    <t>2023-11-20~2023-12-20</t>
    <phoneticPr fontId="18" type="noConversion"/>
  </si>
  <si>
    <t>107-86-14075</t>
    <phoneticPr fontId="18" type="noConversion"/>
  </si>
  <si>
    <t>배두용</t>
    <phoneticPr fontId="18" type="noConversion"/>
  </si>
  <si>
    <t>선임</t>
    <phoneticPr fontId="18" type="noConversion"/>
  </si>
  <si>
    <t>곽창욱</t>
    <phoneticPr fontId="18" type="noConversion"/>
  </si>
  <si>
    <t>실증혁신부 및 대회의실 냉난방기 구매</t>
    <phoneticPr fontId="18" type="noConversion"/>
  </si>
  <si>
    <t>용역</t>
    <phoneticPr fontId="18" type="noConversion"/>
  </si>
  <si>
    <t>글로벌 도시 혁신 브리프 편집 및 인쇄</t>
    <phoneticPr fontId="18" type="noConversion"/>
  </si>
  <si>
    <t>2023-11-30~2023-12-31</t>
    <phoneticPr fontId="18" type="noConversion"/>
  </si>
  <si>
    <t>디자인심원</t>
    <phoneticPr fontId="18" type="noConversion"/>
  </si>
  <si>
    <t>314-15-23624</t>
    <phoneticPr fontId="18" type="noConversion"/>
  </si>
  <si>
    <t>오재진</t>
    <phoneticPr fontId="18" type="noConversion"/>
  </si>
  <si>
    <t>대전시 서구 월평서로25번길36-0</t>
    <phoneticPr fontId="18" type="noConversion"/>
  </si>
  <si>
    <t>수의계약</t>
    <phoneticPr fontId="18" type="noConversion"/>
  </si>
  <si>
    <t>원</t>
    <phoneticPr fontId="18" type="noConversion"/>
  </si>
  <si>
    <t>조윤영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</si>
</sst>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1" fontId="0" fillId="0" borderId="0" xfId="42" applyFont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41" fontId="20" fillId="0" borderId="10" xfId="42" applyFont="1" applyBorder="1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0" fontId="21" fillId="0" borderId="1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1" fontId="0" fillId="0" borderId="16" xfId="0" applyNumberFormat="1" applyFill="1" applyBorder="1">
      <alignment vertical="center"/>
    </xf>
    <xf numFmtId="41" fontId="0" fillId="0" borderId="0" xfId="0" applyNumberFormat="1" applyFill="1" applyBorder="1">
      <alignment vertical="center"/>
    </xf>
    <xf numFmtId="0" fontId="21" fillId="0" borderId="16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S14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11" sqref="D11"/>
    </sheetView>
  </sheetViews>
  <sheetFormatPr defaultRowHeight="17.5" x14ac:dyDescent="0.45"/>
  <cols>
    <col min="1" max="1" width="5.83203125" style="1" bestFit="1" customWidth="1"/>
    <col min="2" max="2" width="5.83203125" style="7" customWidth="1"/>
    <col min="3" max="3" width="80.08203125" style="7" customWidth="1"/>
    <col min="4" max="4" width="12.33203125" style="7" customWidth="1"/>
    <col min="5" max="5" width="23.58203125" style="7" customWidth="1"/>
    <col min="6" max="6" width="14.25" style="29" customWidth="1"/>
    <col min="7" max="7" width="15.08203125" style="23" bestFit="1" customWidth="1"/>
    <col min="8" max="8" width="14.83203125" style="23" customWidth="1"/>
    <col min="9" max="9" width="10.83203125" bestFit="1" customWidth="1"/>
    <col min="10" max="10" width="33.08203125" style="7" bestFit="1" customWidth="1"/>
    <col min="11" max="11" width="16.75" style="7" bestFit="1" customWidth="1"/>
    <col min="12" max="12" width="14.5" style="7" bestFit="1" customWidth="1"/>
    <col min="13" max="13" width="44" style="7" bestFit="1" customWidth="1"/>
    <col min="14" max="14" width="30.5" style="7" bestFit="1" customWidth="1"/>
    <col min="15" max="15" width="47.5" style="7" bestFit="1" customWidth="1"/>
    <col min="16" max="16" width="19.08203125" style="7" customWidth="1"/>
    <col min="17" max="17" width="15.25" style="7" customWidth="1"/>
    <col min="18" max="18" width="5.83203125" style="7" bestFit="1" customWidth="1"/>
    <col min="19" max="19" width="8" style="7" bestFit="1" customWidth="1"/>
  </cols>
  <sheetData>
    <row r="1" spans="1:19" ht="44.25" customHeight="1" x14ac:dyDescent="0.45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19" x14ac:dyDescent="0.45">
      <c r="F2" s="7"/>
    </row>
    <row r="3" spans="1:19" ht="24" customHeight="1" x14ac:dyDescent="0.45">
      <c r="A3" s="37" t="s">
        <v>4</v>
      </c>
      <c r="B3" s="38" t="s">
        <v>16</v>
      </c>
      <c r="C3" s="38" t="s">
        <v>12</v>
      </c>
      <c r="D3" s="37" t="s">
        <v>5</v>
      </c>
      <c r="E3" s="37"/>
      <c r="F3" s="37"/>
      <c r="G3" s="37"/>
      <c r="H3" s="37"/>
      <c r="I3" s="37"/>
      <c r="J3" s="37" t="s">
        <v>8</v>
      </c>
      <c r="K3" s="37"/>
      <c r="L3" s="37"/>
      <c r="M3" s="37"/>
      <c r="N3" s="38" t="s">
        <v>15</v>
      </c>
      <c r="O3" s="37" t="s">
        <v>10</v>
      </c>
      <c r="P3" s="38" t="s">
        <v>43</v>
      </c>
      <c r="Q3" s="37" t="s">
        <v>11</v>
      </c>
      <c r="R3" s="37" t="s">
        <v>48</v>
      </c>
      <c r="S3" s="37"/>
    </row>
    <row r="4" spans="1:19" ht="35" x14ac:dyDescent="0.45">
      <c r="A4" s="37"/>
      <c r="B4" s="39"/>
      <c r="C4" s="39"/>
      <c r="D4" s="21" t="s">
        <v>2</v>
      </c>
      <c r="E4" s="21" t="s">
        <v>6</v>
      </c>
      <c r="F4" s="12" t="s">
        <v>42</v>
      </c>
      <c r="G4" s="11" t="s">
        <v>13</v>
      </c>
      <c r="H4" s="11" t="s">
        <v>14</v>
      </c>
      <c r="I4" s="12" t="s">
        <v>7</v>
      </c>
      <c r="J4" s="21" t="s">
        <v>3</v>
      </c>
      <c r="K4" s="21" t="s">
        <v>17</v>
      </c>
      <c r="L4" s="12" t="s">
        <v>0</v>
      </c>
      <c r="M4" s="15" t="s">
        <v>9</v>
      </c>
      <c r="N4" s="39"/>
      <c r="O4" s="37"/>
      <c r="P4" s="39"/>
      <c r="Q4" s="37"/>
      <c r="R4" s="26" t="s">
        <v>47</v>
      </c>
      <c r="S4" s="26" t="s">
        <v>49</v>
      </c>
    </row>
    <row r="5" spans="1:19" ht="22" customHeight="1" x14ac:dyDescent="0.45">
      <c r="A5" s="2">
        <v>1</v>
      </c>
      <c r="B5" s="6" t="s">
        <v>76</v>
      </c>
      <c r="C5" s="3" t="s">
        <v>61</v>
      </c>
      <c r="D5" s="25">
        <v>45237</v>
      </c>
      <c r="E5" s="6" t="s">
        <v>62</v>
      </c>
      <c r="F5" s="28">
        <v>4310000</v>
      </c>
      <c r="G5" s="24">
        <v>4310000</v>
      </c>
      <c r="H5" s="24">
        <v>4310000</v>
      </c>
      <c r="I5" s="16">
        <f t="shared" ref="I5:I7" si="0">ROUND(H5/G5*100,2)</f>
        <v>100</v>
      </c>
      <c r="J5" s="6" t="s">
        <v>34</v>
      </c>
      <c r="K5" s="6" t="s">
        <v>63</v>
      </c>
      <c r="L5" s="6" t="s">
        <v>35</v>
      </c>
      <c r="M5" s="6" t="s">
        <v>36</v>
      </c>
      <c r="N5" s="6" t="s">
        <v>64</v>
      </c>
      <c r="O5" s="6" t="s">
        <v>29</v>
      </c>
      <c r="P5" s="25">
        <v>45247</v>
      </c>
      <c r="Q5" s="6" t="s">
        <v>65</v>
      </c>
      <c r="R5" s="27" t="s">
        <v>66</v>
      </c>
      <c r="S5" s="27" t="s">
        <v>67</v>
      </c>
    </row>
    <row r="6" spans="1:19" ht="22" customHeight="1" x14ac:dyDescent="0.45">
      <c r="A6" s="2">
        <v>2</v>
      </c>
      <c r="B6" s="6" t="s">
        <v>76</v>
      </c>
      <c r="C6" s="6" t="s">
        <v>74</v>
      </c>
      <c r="D6" s="25">
        <v>45239</v>
      </c>
      <c r="E6" s="6" t="s">
        <v>77</v>
      </c>
      <c r="F6" s="28">
        <v>19900000</v>
      </c>
      <c r="G6" s="24">
        <v>19741629</v>
      </c>
      <c r="H6" s="24">
        <v>19000000</v>
      </c>
      <c r="I6" s="16">
        <f t="shared" si="0"/>
        <v>96.24</v>
      </c>
      <c r="J6" s="6" t="s">
        <v>78</v>
      </c>
      <c r="K6" s="6" t="s">
        <v>79</v>
      </c>
      <c r="L6" s="6" t="s">
        <v>80</v>
      </c>
      <c r="M6" s="6" t="s">
        <v>81</v>
      </c>
      <c r="N6" s="6" t="s">
        <v>82</v>
      </c>
      <c r="O6" s="6" t="s">
        <v>29</v>
      </c>
      <c r="P6" s="25">
        <v>45322</v>
      </c>
      <c r="Q6" s="6" t="s">
        <v>83</v>
      </c>
      <c r="R6" s="6" t="s">
        <v>84</v>
      </c>
      <c r="S6" s="6" t="s">
        <v>126</v>
      </c>
    </row>
    <row r="7" spans="1:19" ht="22" customHeight="1" x14ac:dyDescent="0.45">
      <c r="A7" s="2">
        <v>3</v>
      </c>
      <c r="B7" s="6" t="s">
        <v>76</v>
      </c>
      <c r="C7" s="6" t="s">
        <v>75</v>
      </c>
      <c r="D7" s="25">
        <v>45239</v>
      </c>
      <c r="E7" s="6" t="s">
        <v>85</v>
      </c>
      <c r="F7" s="28">
        <v>18000000</v>
      </c>
      <c r="G7" s="24">
        <v>17862768</v>
      </c>
      <c r="H7" s="24">
        <v>17500000</v>
      </c>
      <c r="I7" s="16">
        <f t="shared" si="0"/>
        <v>97.97</v>
      </c>
      <c r="J7" s="6" t="s">
        <v>38</v>
      </c>
      <c r="K7" s="6" t="s">
        <v>86</v>
      </c>
      <c r="L7" s="6" t="s">
        <v>87</v>
      </c>
      <c r="M7" s="6" t="s">
        <v>88</v>
      </c>
      <c r="N7" s="6" t="s">
        <v>82</v>
      </c>
      <c r="O7" s="6" t="s">
        <v>29</v>
      </c>
      <c r="P7" s="25">
        <v>45270</v>
      </c>
      <c r="Q7" s="6" t="s">
        <v>89</v>
      </c>
      <c r="R7" s="6" t="s">
        <v>90</v>
      </c>
      <c r="S7" s="6" t="s">
        <v>91</v>
      </c>
    </row>
    <row r="8" spans="1:19" x14ac:dyDescent="0.45">
      <c r="A8" s="2">
        <v>4</v>
      </c>
      <c r="B8" s="6" t="s">
        <v>94</v>
      </c>
      <c r="C8" s="22" t="s">
        <v>95</v>
      </c>
      <c r="D8" s="25">
        <v>45250</v>
      </c>
      <c r="E8" s="6" t="s">
        <v>96</v>
      </c>
      <c r="F8" s="24">
        <v>40000000</v>
      </c>
      <c r="G8" s="24">
        <v>38380000</v>
      </c>
      <c r="H8" s="24">
        <v>37800000</v>
      </c>
      <c r="I8" s="19">
        <f t="shared" ref="I8:I14" si="1">ROUND(H8/G8*100,2)</f>
        <v>98.49</v>
      </c>
      <c r="J8" s="6" t="s">
        <v>54</v>
      </c>
      <c r="K8" s="6" t="s">
        <v>55</v>
      </c>
      <c r="L8" s="6" t="s">
        <v>56</v>
      </c>
      <c r="M8" s="6" t="s">
        <v>57</v>
      </c>
      <c r="N8" s="3" t="s">
        <v>23</v>
      </c>
      <c r="O8" s="5" t="s">
        <v>33</v>
      </c>
      <c r="P8" s="25">
        <v>45266</v>
      </c>
      <c r="Q8" s="3" t="s">
        <v>32</v>
      </c>
      <c r="R8" s="6" t="s">
        <v>39</v>
      </c>
      <c r="S8" s="6" t="s">
        <v>58</v>
      </c>
    </row>
    <row r="9" spans="1:19" x14ac:dyDescent="0.45">
      <c r="A9" s="2">
        <v>5</v>
      </c>
      <c r="B9" s="6" t="s">
        <v>94</v>
      </c>
      <c r="C9" s="6" t="s">
        <v>97</v>
      </c>
      <c r="D9" s="25">
        <v>45250</v>
      </c>
      <c r="E9" s="6" t="s">
        <v>98</v>
      </c>
      <c r="F9" s="28">
        <v>1540000</v>
      </c>
      <c r="G9" s="24">
        <v>1540000</v>
      </c>
      <c r="H9" s="24">
        <v>1540000</v>
      </c>
      <c r="I9" s="16">
        <f t="shared" si="1"/>
        <v>100</v>
      </c>
      <c r="J9" s="6" t="s">
        <v>99</v>
      </c>
      <c r="K9" s="6" t="s">
        <v>100</v>
      </c>
      <c r="L9" s="6" t="s">
        <v>101</v>
      </c>
      <c r="M9" s="6" t="s">
        <v>37</v>
      </c>
      <c r="N9" s="6" t="s">
        <v>102</v>
      </c>
      <c r="O9" s="6" t="s">
        <v>29</v>
      </c>
      <c r="P9" s="25">
        <v>45255</v>
      </c>
      <c r="Q9" s="6" t="s">
        <v>24</v>
      </c>
      <c r="R9" s="6" t="s">
        <v>103</v>
      </c>
      <c r="S9" s="6" t="s">
        <v>104</v>
      </c>
    </row>
    <row r="10" spans="1:19" x14ac:dyDescent="0.45">
      <c r="A10" s="2">
        <v>6</v>
      </c>
      <c r="B10" s="6" t="s">
        <v>134</v>
      </c>
      <c r="C10" s="6" t="s">
        <v>133</v>
      </c>
      <c r="D10" s="25">
        <v>45251</v>
      </c>
      <c r="E10" s="6" t="s">
        <v>135</v>
      </c>
      <c r="F10" s="24">
        <v>14963013</v>
      </c>
      <c r="G10" s="24">
        <v>14963013</v>
      </c>
      <c r="H10" s="24">
        <v>14750000</v>
      </c>
      <c r="I10" s="16">
        <f t="shared" si="1"/>
        <v>98.58</v>
      </c>
      <c r="J10" s="6" t="s">
        <v>136</v>
      </c>
      <c r="K10" s="6" t="s">
        <v>137</v>
      </c>
      <c r="L10" s="6" t="s">
        <v>40</v>
      </c>
      <c r="M10" s="6" t="s">
        <v>41</v>
      </c>
      <c r="N10" s="6" t="s">
        <v>138</v>
      </c>
      <c r="O10" s="6" t="s">
        <v>29</v>
      </c>
      <c r="P10" s="25">
        <v>45275</v>
      </c>
      <c r="Q10" s="6" t="s">
        <v>139</v>
      </c>
      <c r="R10" s="6" t="s">
        <v>127</v>
      </c>
      <c r="S10" s="6" t="s">
        <v>140</v>
      </c>
    </row>
    <row r="11" spans="1:19" x14ac:dyDescent="0.45">
      <c r="A11" s="2">
        <v>7</v>
      </c>
      <c r="B11" s="6" t="s">
        <v>144</v>
      </c>
      <c r="C11" s="6" t="s">
        <v>145</v>
      </c>
      <c r="D11" s="25">
        <v>45254</v>
      </c>
      <c r="E11" s="6" t="s">
        <v>146</v>
      </c>
      <c r="F11" s="24">
        <v>17820000</v>
      </c>
      <c r="G11" s="24">
        <v>17820000</v>
      </c>
      <c r="H11" s="24">
        <v>17600000</v>
      </c>
      <c r="I11" s="16">
        <f t="shared" si="1"/>
        <v>98.77</v>
      </c>
      <c r="J11" s="6" t="s">
        <v>60</v>
      </c>
      <c r="K11" s="6" t="s">
        <v>147</v>
      </c>
      <c r="L11" s="6" t="s">
        <v>148</v>
      </c>
      <c r="M11" s="6" t="s">
        <v>149</v>
      </c>
      <c r="N11" s="6" t="s">
        <v>150</v>
      </c>
      <c r="O11" s="6" t="s">
        <v>29</v>
      </c>
      <c r="P11" s="25">
        <v>45284</v>
      </c>
      <c r="Q11" s="6" t="s">
        <v>31</v>
      </c>
      <c r="R11" s="6" t="s">
        <v>151</v>
      </c>
      <c r="S11" s="6" t="s">
        <v>126</v>
      </c>
    </row>
    <row r="12" spans="1:19" x14ac:dyDescent="0.45">
      <c r="A12" s="2">
        <v>8</v>
      </c>
      <c r="B12" s="6" t="s">
        <v>161</v>
      </c>
      <c r="C12" s="6" t="s">
        <v>162</v>
      </c>
      <c r="D12" s="25">
        <v>45257</v>
      </c>
      <c r="E12" s="6" t="s">
        <v>163</v>
      </c>
      <c r="F12" s="24">
        <v>12309000</v>
      </c>
      <c r="G12" s="24">
        <v>12309000</v>
      </c>
      <c r="H12" s="24">
        <v>12000000</v>
      </c>
      <c r="I12" s="16">
        <f t="shared" si="1"/>
        <v>97.49</v>
      </c>
      <c r="J12" s="6" t="s">
        <v>30</v>
      </c>
      <c r="K12" s="6" t="s">
        <v>164</v>
      </c>
      <c r="L12" s="6" t="s">
        <v>165</v>
      </c>
      <c r="M12" s="6" t="s">
        <v>166</v>
      </c>
      <c r="N12" s="6" t="s">
        <v>167</v>
      </c>
      <c r="O12" s="6" t="s">
        <v>29</v>
      </c>
      <c r="P12" s="25">
        <v>45261</v>
      </c>
      <c r="Q12" s="6" t="s">
        <v>24</v>
      </c>
      <c r="R12" s="6" t="s">
        <v>168</v>
      </c>
      <c r="S12" s="6" t="s">
        <v>59</v>
      </c>
    </row>
    <row r="13" spans="1:19" x14ac:dyDescent="0.45">
      <c r="A13" s="2">
        <v>9</v>
      </c>
      <c r="B13" s="6" t="s">
        <v>153</v>
      </c>
      <c r="C13" s="6" t="s">
        <v>152</v>
      </c>
      <c r="D13" s="25">
        <v>45258</v>
      </c>
      <c r="E13" s="6" t="s">
        <v>154</v>
      </c>
      <c r="F13" s="28">
        <v>21900000</v>
      </c>
      <c r="G13" s="24">
        <v>21900000</v>
      </c>
      <c r="H13" s="24">
        <v>21700000</v>
      </c>
      <c r="I13" s="16">
        <f t="shared" si="1"/>
        <v>99.09</v>
      </c>
      <c r="J13" s="6" t="s">
        <v>155</v>
      </c>
      <c r="K13" s="6" t="s">
        <v>156</v>
      </c>
      <c r="L13" s="6" t="s">
        <v>157</v>
      </c>
      <c r="M13" s="6" t="s">
        <v>158</v>
      </c>
      <c r="N13" s="6" t="s">
        <v>159</v>
      </c>
      <c r="O13" s="6" t="s">
        <v>29</v>
      </c>
      <c r="P13" s="25">
        <v>45289</v>
      </c>
      <c r="Q13" s="6" t="s">
        <v>32</v>
      </c>
      <c r="R13" s="6" t="s">
        <v>160</v>
      </c>
      <c r="S13" s="6" t="s">
        <v>53</v>
      </c>
    </row>
    <row r="14" spans="1:19" x14ac:dyDescent="0.45">
      <c r="A14" s="2">
        <v>10</v>
      </c>
      <c r="B14" s="6" t="s">
        <v>184</v>
      </c>
      <c r="C14" s="6" t="s">
        <v>185</v>
      </c>
      <c r="D14" s="25">
        <v>45260</v>
      </c>
      <c r="E14" s="6" t="s">
        <v>186</v>
      </c>
      <c r="F14" s="28">
        <v>6622000</v>
      </c>
      <c r="G14" s="24">
        <v>6622000</v>
      </c>
      <c r="H14" s="24">
        <v>6550000</v>
      </c>
      <c r="I14" s="16">
        <f t="shared" si="1"/>
        <v>98.91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29</v>
      </c>
      <c r="P14" s="25">
        <v>45291</v>
      </c>
      <c r="Q14" s="6" t="s">
        <v>32</v>
      </c>
      <c r="R14" s="6" t="s">
        <v>192</v>
      </c>
      <c r="S14" s="6" t="s">
        <v>193</v>
      </c>
    </row>
  </sheetData>
  <mergeCells count="11">
    <mergeCell ref="A1:S1"/>
    <mergeCell ref="R3:S3"/>
    <mergeCell ref="J3:M3"/>
    <mergeCell ref="D3:I3"/>
    <mergeCell ref="A3:A4"/>
    <mergeCell ref="O3:O4"/>
    <mergeCell ref="Q3:Q4"/>
    <mergeCell ref="N3:N4"/>
    <mergeCell ref="B3:B4"/>
    <mergeCell ref="C3:C4"/>
    <mergeCell ref="P3:P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T20"/>
  <sheetViews>
    <sheetView zoomScale="80" zoomScaleNormal="80" workbookViewId="0">
      <pane xSplit="3" ySplit="4" topLeftCell="N5" activePane="bottomRight" state="frozen"/>
      <selection pane="topRight" activeCell="D1" sqref="D1"/>
      <selection pane="bottomLeft" activeCell="A5" sqref="A5"/>
      <selection pane="bottomRight" activeCell="V16" sqref="V16"/>
    </sheetView>
  </sheetViews>
  <sheetFormatPr defaultRowHeight="17.5" x14ac:dyDescent="0.45"/>
  <cols>
    <col min="1" max="1" width="5.83203125" bestFit="1" customWidth="1"/>
    <col min="2" max="2" width="5.83203125" customWidth="1"/>
    <col min="3" max="3" width="67.25" style="7" customWidth="1"/>
    <col min="4" max="4" width="12.33203125" style="1" customWidth="1"/>
    <col min="5" max="5" width="23.58203125" style="1" customWidth="1"/>
    <col min="6" max="6" width="13.33203125" style="1" bestFit="1" customWidth="1"/>
    <col min="7" max="7" width="14.83203125" style="4" customWidth="1"/>
    <col min="8" max="8" width="10.83203125" bestFit="1" customWidth="1"/>
    <col min="9" max="9" width="13.33203125" bestFit="1" customWidth="1"/>
    <col min="10" max="10" width="18.25" style="1" bestFit="1" customWidth="1"/>
    <col min="11" max="11" width="16.75" style="1" bestFit="1" customWidth="1"/>
    <col min="12" max="12" width="11.33203125" style="1" customWidth="1"/>
    <col min="13" max="13" width="38" style="1" bestFit="1" customWidth="1"/>
    <col min="14" max="14" width="25.75" style="1" bestFit="1" customWidth="1"/>
    <col min="15" max="16" width="12.33203125" style="1" bestFit="1" customWidth="1"/>
    <col min="17" max="17" width="14.33203125" style="1" bestFit="1" customWidth="1"/>
    <col min="18" max="18" width="15.25" style="1" customWidth="1"/>
    <col min="19" max="19" width="5.83203125" style="1" bestFit="1" customWidth="1"/>
    <col min="20" max="20" width="7.5" style="1" bestFit="1" customWidth="1"/>
  </cols>
  <sheetData>
    <row r="1" spans="1:20" ht="44.25" customHeight="1" x14ac:dyDescent="0.45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3" spans="1:20" ht="24" customHeight="1" x14ac:dyDescent="0.45">
      <c r="A3" s="37" t="s">
        <v>4</v>
      </c>
      <c r="B3" s="38" t="s">
        <v>16</v>
      </c>
      <c r="C3" s="38" t="s">
        <v>12</v>
      </c>
      <c r="D3" s="40" t="s">
        <v>5</v>
      </c>
      <c r="E3" s="41"/>
      <c r="F3" s="41"/>
      <c r="G3" s="41"/>
      <c r="H3" s="41"/>
      <c r="I3" s="42"/>
      <c r="J3" s="37" t="s">
        <v>8</v>
      </c>
      <c r="K3" s="37"/>
      <c r="L3" s="37"/>
      <c r="M3" s="37"/>
      <c r="N3" s="38" t="s">
        <v>1</v>
      </c>
      <c r="O3" s="38" t="s">
        <v>45</v>
      </c>
      <c r="P3" s="38" t="s">
        <v>46</v>
      </c>
      <c r="Q3" s="38" t="s">
        <v>44</v>
      </c>
      <c r="R3" s="37" t="s">
        <v>11</v>
      </c>
      <c r="S3" s="37" t="s">
        <v>48</v>
      </c>
      <c r="T3" s="37"/>
    </row>
    <row r="4" spans="1:20" ht="24" customHeight="1" x14ac:dyDescent="0.45">
      <c r="A4" s="37"/>
      <c r="B4" s="39"/>
      <c r="C4" s="39"/>
      <c r="D4" s="13" t="s">
        <v>2</v>
      </c>
      <c r="E4" s="13" t="s">
        <v>6</v>
      </c>
      <c r="F4" s="18" t="s">
        <v>51</v>
      </c>
      <c r="G4" s="11" t="s">
        <v>20</v>
      </c>
      <c r="H4" s="12" t="s">
        <v>21</v>
      </c>
      <c r="I4" s="12" t="s">
        <v>22</v>
      </c>
      <c r="J4" s="13" t="s">
        <v>3</v>
      </c>
      <c r="K4" s="13" t="s">
        <v>17</v>
      </c>
      <c r="L4" s="12" t="s">
        <v>0</v>
      </c>
      <c r="M4" s="13" t="s">
        <v>9</v>
      </c>
      <c r="N4" s="39"/>
      <c r="O4" s="39"/>
      <c r="P4" s="39"/>
      <c r="Q4" s="39"/>
      <c r="R4" s="37"/>
      <c r="S4" s="17" t="s">
        <v>47</v>
      </c>
      <c r="T4" s="17" t="s">
        <v>49</v>
      </c>
    </row>
    <row r="5" spans="1:20" s="7" customFormat="1" ht="22" customHeight="1" x14ac:dyDescent="0.45">
      <c r="A5" s="3">
        <v>12</v>
      </c>
      <c r="B5" s="3" t="s">
        <v>25</v>
      </c>
      <c r="C5" s="6" t="s">
        <v>68</v>
      </c>
      <c r="D5" s="9">
        <v>45238</v>
      </c>
      <c r="E5" s="2" t="s">
        <v>69</v>
      </c>
      <c r="F5" s="8"/>
      <c r="G5" s="8">
        <v>32340000</v>
      </c>
      <c r="H5" s="14">
        <v>174630</v>
      </c>
      <c r="I5" s="14">
        <f t="shared" ref="I5:I12" si="0">SUM(G5:H5)</f>
        <v>32514630</v>
      </c>
      <c r="J5" s="2" t="s">
        <v>70</v>
      </c>
      <c r="K5" s="2" t="s">
        <v>71</v>
      </c>
      <c r="L5" s="2" t="s">
        <v>72</v>
      </c>
      <c r="M5" s="2" t="s">
        <v>73</v>
      </c>
      <c r="N5" s="2" t="s">
        <v>28</v>
      </c>
      <c r="O5" s="9">
        <v>45268</v>
      </c>
      <c r="P5" s="1"/>
      <c r="Q5" s="1"/>
      <c r="R5" s="1" t="s">
        <v>92</v>
      </c>
      <c r="S5" s="1" t="s">
        <v>84</v>
      </c>
      <c r="T5" s="1" t="s">
        <v>93</v>
      </c>
    </row>
    <row r="6" spans="1:20" s="7" customFormat="1" ht="22" customHeight="1" x14ac:dyDescent="0.45">
      <c r="A6" s="30">
        <v>13</v>
      </c>
      <c r="B6" s="30" t="s">
        <v>105</v>
      </c>
      <c r="C6" s="7" t="s">
        <v>107</v>
      </c>
      <c r="D6" s="31">
        <v>45247</v>
      </c>
      <c r="E6" s="1" t="s">
        <v>106</v>
      </c>
      <c r="F6" s="20"/>
      <c r="G6" s="4">
        <v>2040000</v>
      </c>
      <c r="H6" s="32">
        <v>11010</v>
      </c>
      <c r="I6" s="32">
        <f t="shared" si="0"/>
        <v>2051010</v>
      </c>
      <c r="J6" s="1" t="s">
        <v>114</v>
      </c>
      <c r="K6" s="1" t="s">
        <v>115</v>
      </c>
      <c r="L6" s="1" t="s">
        <v>116</v>
      </c>
      <c r="M6" s="1" t="s">
        <v>117</v>
      </c>
      <c r="N6" s="2" t="s">
        <v>28</v>
      </c>
      <c r="O6" s="31">
        <v>45279</v>
      </c>
      <c r="P6" s="31">
        <v>45253</v>
      </c>
      <c r="Q6" s="1"/>
      <c r="R6" s="1" t="s">
        <v>118</v>
      </c>
      <c r="S6" s="1" t="s">
        <v>119</v>
      </c>
      <c r="T6" s="1" t="s">
        <v>120</v>
      </c>
    </row>
    <row r="7" spans="1:20" s="7" customFormat="1" ht="22" customHeight="1" x14ac:dyDescent="0.45">
      <c r="A7" s="3">
        <v>14</v>
      </c>
      <c r="B7" s="3" t="s">
        <v>25</v>
      </c>
      <c r="C7" s="7" t="s">
        <v>108</v>
      </c>
      <c r="D7" s="31">
        <v>45247</v>
      </c>
      <c r="E7" s="1" t="s">
        <v>106</v>
      </c>
      <c r="F7" s="20"/>
      <c r="G7" s="4">
        <v>2619300</v>
      </c>
      <c r="H7" s="32">
        <v>14140</v>
      </c>
      <c r="I7" s="32">
        <f t="shared" si="0"/>
        <v>2633440</v>
      </c>
      <c r="J7" s="1" t="s">
        <v>110</v>
      </c>
      <c r="K7" s="1" t="s">
        <v>111</v>
      </c>
      <c r="L7" s="1" t="s">
        <v>112</v>
      </c>
      <c r="M7" s="1" t="s">
        <v>113</v>
      </c>
      <c r="N7" s="2" t="s">
        <v>28</v>
      </c>
      <c r="O7" s="31">
        <v>45279</v>
      </c>
      <c r="P7" s="31">
        <v>45257</v>
      </c>
      <c r="Q7" s="1"/>
      <c r="R7" s="1" t="s">
        <v>118</v>
      </c>
      <c r="S7" s="1" t="s">
        <v>119</v>
      </c>
      <c r="T7" s="1" t="s">
        <v>120</v>
      </c>
    </row>
    <row r="8" spans="1:20" s="7" customFormat="1" ht="22" customHeight="1" x14ac:dyDescent="0.45">
      <c r="A8" s="30">
        <v>15</v>
      </c>
      <c r="B8" s="30" t="s">
        <v>25</v>
      </c>
      <c r="C8" s="7" t="s">
        <v>109</v>
      </c>
      <c r="D8" s="31">
        <v>45247</v>
      </c>
      <c r="E8" s="1" t="s">
        <v>106</v>
      </c>
      <c r="F8" s="20"/>
      <c r="G8" s="4">
        <v>930000</v>
      </c>
      <c r="H8" s="32">
        <v>5020</v>
      </c>
      <c r="I8" s="32">
        <f t="shared" si="0"/>
        <v>935020</v>
      </c>
      <c r="J8" s="1" t="s">
        <v>121</v>
      </c>
      <c r="K8" s="1" t="s">
        <v>122</v>
      </c>
      <c r="L8" s="1" t="s">
        <v>123</v>
      </c>
      <c r="M8" s="1" t="s">
        <v>124</v>
      </c>
      <c r="N8" s="2" t="s">
        <v>28</v>
      </c>
      <c r="O8" s="31">
        <v>45279</v>
      </c>
      <c r="P8" s="31">
        <v>45261</v>
      </c>
      <c r="Q8" s="1"/>
      <c r="R8" s="1" t="s">
        <v>118</v>
      </c>
      <c r="S8" s="1" t="s">
        <v>119</v>
      </c>
      <c r="T8" s="1" t="s">
        <v>120</v>
      </c>
    </row>
    <row r="9" spans="1:20" s="7" customFormat="1" ht="22" customHeight="1" x14ac:dyDescent="0.45">
      <c r="A9" s="3">
        <v>16</v>
      </c>
      <c r="B9" s="3" t="s">
        <v>25</v>
      </c>
      <c r="C9" s="7" t="s">
        <v>125</v>
      </c>
      <c r="D9" s="31">
        <v>45250</v>
      </c>
      <c r="E9" s="1" t="s">
        <v>143</v>
      </c>
      <c r="F9" s="20"/>
      <c r="G9" s="4">
        <v>22586000</v>
      </c>
      <c r="H9" s="32">
        <v>121960</v>
      </c>
      <c r="I9" s="32">
        <f t="shared" si="0"/>
        <v>22707960</v>
      </c>
      <c r="J9" s="1" t="s">
        <v>129</v>
      </c>
      <c r="K9" s="1" t="s">
        <v>130</v>
      </c>
      <c r="L9" s="1" t="s">
        <v>131</v>
      </c>
      <c r="M9" s="1" t="s">
        <v>132</v>
      </c>
      <c r="N9" s="2" t="s">
        <v>28</v>
      </c>
      <c r="O9" s="31">
        <v>45280</v>
      </c>
      <c r="P9" s="1"/>
      <c r="Q9" s="1"/>
      <c r="R9" s="1" t="s">
        <v>24</v>
      </c>
      <c r="S9" s="1" t="s">
        <v>127</v>
      </c>
      <c r="T9" s="1" t="s">
        <v>128</v>
      </c>
    </row>
    <row r="10" spans="1:20" s="7" customFormat="1" ht="22" customHeight="1" x14ac:dyDescent="0.45">
      <c r="A10" s="34">
        <v>17</v>
      </c>
      <c r="B10" s="35" t="s">
        <v>177</v>
      </c>
      <c r="C10" s="7" t="s">
        <v>183</v>
      </c>
      <c r="D10" s="31">
        <v>45250</v>
      </c>
      <c r="E10" s="1" t="s">
        <v>178</v>
      </c>
      <c r="F10" s="20"/>
      <c r="G10" s="4">
        <v>5510000</v>
      </c>
      <c r="H10" s="32">
        <v>29750</v>
      </c>
      <c r="I10" s="32">
        <f t="shared" si="0"/>
        <v>5539750</v>
      </c>
      <c r="J10" s="1" t="s">
        <v>26</v>
      </c>
      <c r="K10" s="1" t="s">
        <v>179</v>
      </c>
      <c r="L10" s="1" t="s">
        <v>180</v>
      </c>
      <c r="M10" s="1" t="s">
        <v>27</v>
      </c>
      <c r="N10" s="2" t="s">
        <v>28</v>
      </c>
      <c r="O10" s="31">
        <v>45280</v>
      </c>
      <c r="P10" s="31"/>
      <c r="Q10" s="1"/>
      <c r="R10" s="1" t="s">
        <v>24</v>
      </c>
      <c r="S10" s="1" t="s">
        <v>181</v>
      </c>
      <c r="T10" s="1" t="s">
        <v>182</v>
      </c>
    </row>
    <row r="11" spans="1:20" s="7" customFormat="1" ht="22" customHeight="1" x14ac:dyDescent="0.45">
      <c r="A11" s="30">
        <v>18</v>
      </c>
      <c r="B11" s="10" t="s">
        <v>177</v>
      </c>
      <c r="C11" s="7" t="s">
        <v>141</v>
      </c>
      <c r="D11" s="31">
        <v>45251</v>
      </c>
      <c r="E11" s="1" t="s">
        <v>169</v>
      </c>
      <c r="F11" s="20"/>
      <c r="G11" s="4">
        <v>1736350</v>
      </c>
      <c r="H11" s="32">
        <v>9370</v>
      </c>
      <c r="I11" s="32">
        <f t="shared" si="0"/>
        <v>1745720</v>
      </c>
      <c r="J11" s="1" t="s">
        <v>174</v>
      </c>
      <c r="K11" s="1" t="s">
        <v>175</v>
      </c>
      <c r="L11" s="1" t="s">
        <v>176</v>
      </c>
      <c r="M11" s="1" t="s">
        <v>73</v>
      </c>
      <c r="N11" s="2" t="s">
        <v>28</v>
      </c>
      <c r="O11" s="31">
        <v>45281</v>
      </c>
      <c r="P11" s="1"/>
      <c r="Q11" s="1"/>
      <c r="R11" s="1" t="s">
        <v>24</v>
      </c>
      <c r="S11" s="1" t="s">
        <v>127</v>
      </c>
      <c r="T11" s="1" t="s">
        <v>128</v>
      </c>
    </row>
    <row r="12" spans="1:20" s="7" customFormat="1" ht="22" customHeight="1" x14ac:dyDescent="0.45">
      <c r="A12" s="3">
        <v>19</v>
      </c>
      <c r="B12" s="10" t="s">
        <v>177</v>
      </c>
      <c r="C12" s="7" t="s">
        <v>142</v>
      </c>
      <c r="D12" s="31">
        <v>45251</v>
      </c>
      <c r="E12" s="1" t="s">
        <v>169</v>
      </c>
      <c r="F12" s="20"/>
      <c r="G12" s="4">
        <v>2488200</v>
      </c>
      <c r="H12" s="33">
        <v>13430</v>
      </c>
      <c r="I12" s="32">
        <f t="shared" si="0"/>
        <v>2501630</v>
      </c>
      <c r="J12" s="1" t="s">
        <v>170</v>
      </c>
      <c r="K12" s="1" t="s">
        <v>171</v>
      </c>
      <c r="L12" s="1" t="s">
        <v>172</v>
      </c>
      <c r="M12" s="1" t="s">
        <v>173</v>
      </c>
      <c r="N12" s="2" t="s">
        <v>28</v>
      </c>
      <c r="O12" s="31">
        <v>45281</v>
      </c>
      <c r="P12" s="1"/>
      <c r="Q12" s="1"/>
      <c r="R12" s="1" t="s">
        <v>24</v>
      </c>
      <c r="S12" s="1" t="s">
        <v>50</v>
      </c>
      <c r="T12" s="1" t="s">
        <v>52</v>
      </c>
    </row>
    <row r="13" spans="1:20" s="7" customFormat="1" ht="22" customHeight="1" x14ac:dyDescent="0.45">
      <c r="A13"/>
      <c r="B13"/>
      <c r="D13" s="1"/>
      <c r="E13" s="1"/>
      <c r="F13" s="20"/>
      <c r="G13" s="4"/>
      <c r="H13"/>
      <c r="I1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22" customHeight="1" x14ac:dyDescent="0.45">
      <c r="F14" s="20"/>
    </row>
    <row r="15" spans="1:20" ht="22" customHeight="1" x14ac:dyDescent="0.45">
      <c r="F15" s="20"/>
    </row>
    <row r="16" spans="1:20" ht="22" customHeight="1" x14ac:dyDescent="0.45">
      <c r="F16" s="20"/>
    </row>
    <row r="17" spans="6:6" ht="22" customHeight="1" x14ac:dyDescent="0.45">
      <c r="F17" s="20"/>
    </row>
    <row r="18" spans="6:6" ht="22" customHeight="1" x14ac:dyDescent="0.45">
      <c r="F18" s="20"/>
    </row>
    <row r="19" spans="6:6" ht="22" customHeight="1" x14ac:dyDescent="0.45">
      <c r="F19" s="20"/>
    </row>
    <row r="20" spans="6:6" ht="22" customHeight="1" x14ac:dyDescent="0.45">
      <c r="F20" s="20"/>
    </row>
  </sheetData>
  <mergeCells count="12">
    <mergeCell ref="A1:T1"/>
    <mergeCell ref="O3:O4"/>
    <mergeCell ref="P3:P4"/>
    <mergeCell ref="Q3:Q4"/>
    <mergeCell ref="S3:T3"/>
    <mergeCell ref="A3:A4"/>
    <mergeCell ref="B3:B4"/>
    <mergeCell ref="C3:C4"/>
    <mergeCell ref="J3:M3"/>
    <mergeCell ref="N3:N4"/>
    <mergeCell ref="R3:R4"/>
    <mergeCell ref="D3:I3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2023-12-06T08:27:04Z</dcterms:modified>
</cp:coreProperties>
</file>