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D:\@대전과학산업진흥원\★2022년\계약★\"/>
    </mc:Choice>
  </mc:AlternateContent>
  <xr:revisionPtr revIDLastSave="0" documentId="13_ncr:1_{22BF06E3-96A2-443F-BC96-1DE3942AC1A6}" xr6:coauthVersionLast="36" xr6:coauthVersionMax="36" xr10:uidLastSave="{00000000-0000-0000-0000-000000000000}"/>
  <bookViews>
    <workbookView xWindow="26970" yWindow="0" windowWidth="19200" windowHeight="11445" tabRatio="442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H5" i="8" l="1"/>
  <c r="H13" i="5" l="1"/>
  <c r="H12" i="5" l="1"/>
  <c r="H11" i="5" l="1"/>
  <c r="H10" i="5" l="1"/>
  <c r="H8" i="5" l="1"/>
  <c r="H7" i="5" l="1"/>
  <c r="H6" i="5" l="1"/>
  <c r="H5" i="5" l="1"/>
  <c r="H9" i="5" l="1"/>
  <c r="R5" i="6" l="1"/>
</calcChain>
</file>

<file path=xl/sharedStrings.xml><?xml version="1.0" encoding="utf-8"?>
<sst xmlns="http://schemas.openxmlformats.org/spreadsheetml/2006/main" count="161" uniqueCount="113">
  <si>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</si>
  <si>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</si>
  <si>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</si>
  <si>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</si>
  <si>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</si>
  <si>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경영지원부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</si>
  <si>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</si>
  <si>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</si>
  <si>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</si>
  <si>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</si>
  <si>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</si>
  <si>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</si>
  <si>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</si>
  <si>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</si>
  <si>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</si>
  <si>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평가분석부</t>
    <phoneticPr fontId="18" type="noConversion"/>
  </si>
  <si>
    <t>정책기획부</t>
    <phoneticPr fontId="18" type="noConversion"/>
  </si>
  <si>
    <t>사업명</t>
    <phoneticPr fontId="18" type="noConversion"/>
  </si>
  <si>
    <t>글로벌전략부</t>
    <phoneticPr fontId="18" type="noConversion"/>
  </si>
  <si>
    <t>콜라보에어 주식회사</t>
    <phoneticPr fontId="18" type="noConversion"/>
  </si>
  <si>
    <t>대전 대덕구 동춘당로114번길 11-17</t>
    <phoneticPr fontId="18" type="noConversion"/>
  </si>
  <si>
    <t>계약총괄</t>
    <phoneticPr fontId="18" type="noConversion"/>
  </si>
  <si>
    <t>대금지급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</si>
  <si>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</si>
  <si>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</si>
  <si>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</si>
  <si>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</si>
  <si>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선금</t>
    <phoneticPr fontId="18" type="noConversion"/>
  </si>
  <si>
    <t>기성금</t>
    <phoneticPr fontId="18" type="noConversion"/>
  </si>
  <si>
    <t>준공금</t>
    <phoneticPr fontId="18" type="noConversion"/>
  </si>
  <si>
    <t>지급총액</t>
    <phoneticPr fontId="18" type="noConversion"/>
  </si>
  <si>
    <t>사업기획단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</si>
  <si>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</si>
  <si>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</si>
  <si>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</si>
  <si>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지방계약법 시행령 제25조 제1항 제5호 나목</t>
    <phoneticPr fontId="18" type="noConversion"/>
  </si>
  <si>
    <t>대표자</t>
    <phoneticPr fontId="18" type="noConversion"/>
  </si>
  <si>
    <t>계약방법</t>
    <phoneticPr fontId="18" type="noConversion"/>
  </si>
  <si>
    <t>수의계약</t>
    <phoneticPr fontId="18" type="noConversion"/>
  </si>
  <si>
    <t>지방계약법 시행령 제25조 제1항 제5호 가목</t>
    <phoneticPr fontId="18" type="noConversion"/>
  </si>
  <si>
    <t>구분</t>
    <phoneticPr fontId="18" type="noConversion"/>
  </si>
  <si>
    <t>물품</t>
    <phoneticPr fontId="18" type="noConversion"/>
  </si>
  <si>
    <t>용역</t>
    <phoneticPr fontId="18" type="noConversion"/>
  </si>
  <si>
    <t>공사</t>
    <phoneticPr fontId="18" type="noConversion"/>
  </si>
  <si>
    <t>번호</t>
    <phoneticPr fontId="18" type="noConversion"/>
  </si>
  <si>
    <t>사업자등록번호</t>
    <phoneticPr fontId="18" type="noConversion"/>
  </si>
  <si>
    <t>주식회사 스타트런</t>
    <phoneticPr fontId="18" type="noConversion"/>
  </si>
  <si>
    <t>서울 영등포구 영등포로33, 5층 505호</t>
    <phoneticPr fontId="18" type="noConversion"/>
  </si>
  <si>
    <t>(단위: 원)</t>
    <phoneticPr fontId="18" type="noConversion"/>
  </si>
  <si>
    <t>대전 서구 지능형 부정주차관리 플랫폼 개발·실증 용역</t>
    <phoneticPr fontId="18" type="noConversion"/>
  </si>
  <si>
    <t>주식회사 원모어시큐리티</t>
    <phoneticPr fontId="18" type="noConversion"/>
  </si>
  <si>
    <t>735-88-01175</t>
    <phoneticPr fontId="18" type="noConversion"/>
  </si>
  <si>
    <t>김민식</t>
    <phoneticPr fontId="18" type="noConversion"/>
  </si>
  <si>
    <t>세종 한누리대로 2150 스마트허브1</t>
    <phoneticPr fontId="18" type="noConversion"/>
  </si>
  <si>
    <t>지방계약법 시행령 제25조 제1항 제4호 차목</t>
    <phoneticPr fontId="18" type="noConversion"/>
  </si>
  <si>
    <t>대전과학산업진흥원 내 저수조(물탱크) 청소 및 수질검사</t>
    <phoneticPr fontId="18" type="noConversion"/>
  </si>
  <si>
    <t>2022-11-03~2022-11-12</t>
    <phoneticPr fontId="18" type="noConversion"/>
  </si>
  <si>
    <t>흥일종합개발</t>
    <phoneticPr fontId="18" type="noConversion"/>
  </si>
  <si>
    <t>314-18-50952</t>
    <phoneticPr fontId="18" type="noConversion"/>
  </si>
  <si>
    <t>백승각</t>
    <phoneticPr fontId="18" type="noConversion"/>
  </si>
  <si>
    <t>대전 중구 산성로 34</t>
    <phoneticPr fontId="18" type="noConversion"/>
  </si>
  <si>
    <t>지역 혁신을 위한 글로벌 도시 간 협력 네트워크 구축 수요조사</t>
    <phoneticPr fontId="18" type="noConversion"/>
  </si>
  <si>
    <t>2022-11-02~2022-12-15</t>
    <phoneticPr fontId="18" type="noConversion"/>
  </si>
  <si>
    <t>주식회사 엔알에스</t>
    <phoneticPr fontId="18" type="noConversion"/>
  </si>
  <si>
    <t>114-87-02370</t>
    <phoneticPr fontId="18" type="noConversion"/>
  </si>
  <si>
    <t>김장호</t>
    <phoneticPr fontId="18" type="noConversion"/>
  </si>
  <si>
    <t>서울 마포구 토정로47, 5층</t>
    <phoneticPr fontId="18" type="noConversion"/>
  </si>
  <si>
    <t>지역 과학기술 진흥을 위한 재정분권 연구용역</t>
    <phoneticPr fontId="18" type="noConversion"/>
  </si>
  <si>
    <t>2022-11-02~2022-12-30</t>
    <phoneticPr fontId="18" type="noConversion"/>
  </si>
  <si>
    <t>사단법인 한국행정학회</t>
    <phoneticPr fontId="18" type="noConversion"/>
  </si>
  <si>
    <t>102-82-07891</t>
    <phoneticPr fontId="18" type="noConversion"/>
  </si>
  <si>
    <t>원숙연</t>
    <phoneticPr fontId="18" type="noConversion"/>
  </si>
  <si>
    <t>서울 종로구 새문안로5가길28</t>
    <phoneticPr fontId="18" type="noConversion"/>
  </si>
  <si>
    <t>실증 선도사업 참여 기업의 투자 유치를 위한 IR 피칭 데이 운영용역</t>
  </si>
  <si>
    <t>2022-11-02~2022-11-10</t>
    <phoneticPr fontId="18" type="noConversion"/>
  </si>
  <si>
    <t>655-81-00513</t>
    <phoneticPr fontId="18" type="noConversion"/>
  </si>
  <si>
    <t>지효선</t>
    <phoneticPr fontId="18" type="noConversion"/>
  </si>
  <si>
    <t>2022-11-04~2023-03-31</t>
    <phoneticPr fontId="18" type="noConversion"/>
  </si>
  <si>
    <t>물품</t>
    <phoneticPr fontId="18" type="noConversion"/>
  </si>
  <si>
    <t>대전형 실증 선도사업 홍보 및 참여기업의 투자 유치를 위한 인쇄물 제작</t>
    <phoneticPr fontId="18" type="noConversion"/>
  </si>
  <si>
    <t>주식회사 차이</t>
    <phoneticPr fontId="18" type="noConversion"/>
  </si>
  <si>
    <t>662-88-00771</t>
    <phoneticPr fontId="18" type="noConversion"/>
  </si>
  <si>
    <t>김태형</t>
    <phoneticPr fontId="18" type="noConversion"/>
  </si>
  <si>
    <t>대전 동구 대전로867번길 36</t>
    <phoneticPr fontId="18" type="noConversion"/>
  </si>
  <si>
    <t>2022-11-10~2022-11-30</t>
    <phoneticPr fontId="18" type="noConversion"/>
  </si>
  <si>
    <t>과학기술을 이용한 자치구 특화 문제해결 사업에 대한 성과보고회 개최 용역</t>
    <phoneticPr fontId="18" type="noConversion"/>
  </si>
  <si>
    <t>2022-11-18~2022-12-15</t>
    <phoneticPr fontId="18" type="noConversion"/>
  </si>
  <si>
    <t>493-88-00632</t>
    <phoneticPr fontId="18" type="noConversion"/>
  </si>
  <si>
    <t>이주현</t>
    <phoneticPr fontId="18" type="noConversion"/>
  </si>
  <si>
    <t>대전 과학기술진흥사업 조사·분석 보고서 제작</t>
    <phoneticPr fontId="18" type="noConversion"/>
  </si>
  <si>
    <t>2022-11-23~2023-01-31</t>
    <phoneticPr fontId="18" type="noConversion"/>
  </si>
  <si>
    <t>주식회사 서던포스트알앤씨</t>
    <phoneticPr fontId="18" type="noConversion"/>
  </si>
  <si>
    <t>833-81-01392</t>
    <phoneticPr fontId="18" type="noConversion"/>
  </si>
  <si>
    <t>김소연</t>
    <phoneticPr fontId="18" type="noConversion"/>
  </si>
  <si>
    <t>서울 서초구 강남대로107길21</t>
    <phoneticPr fontId="18" type="noConversion"/>
  </si>
  <si>
    <t>지방계약법 시행령 제26조 제2항</t>
    <phoneticPr fontId="18" type="noConversion"/>
  </si>
  <si>
    <t>대전과학산업진흥원 노후 배관 등 정비공사</t>
  </si>
  <si>
    <t>2022-11-28~2022-12-17</t>
    <phoneticPr fontId="18" type="noConversion"/>
  </si>
  <si>
    <t>에스와이소방 주식회사</t>
    <phoneticPr fontId="18" type="noConversion"/>
  </si>
  <si>
    <t>471-88-01043</t>
    <phoneticPr fontId="18" type="noConversion"/>
  </si>
  <si>
    <t>이주우</t>
    <phoneticPr fontId="18" type="noConversion"/>
  </si>
  <si>
    <t>대전 서구 도마로119</t>
    <phoneticPr fontId="18" type="noConversion"/>
  </si>
  <si>
    <t>대전과학산업진흥원 책상 등 사무용 물품 구매</t>
  </si>
  <si>
    <t>2022-11-25~2022-12-25</t>
    <phoneticPr fontId="18" type="noConversion"/>
  </si>
  <si>
    <t>㈜우드메탈</t>
    <phoneticPr fontId="18" type="noConversion"/>
  </si>
  <si>
    <t>132-81-28395</t>
    <phoneticPr fontId="18" type="noConversion"/>
  </si>
  <si>
    <t>김춘수</t>
    <phoneticPr fontId="18" type="noConversion"/>
  </si>
  <si>
    <t>경기도 남양주시 수동면 남가로 1770</t>
    <phoneticPr fontId="18" type="noConversion"/>
  </si>
  <si>
    <t>조달 구매(제3자 단가계약)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</si>
  <si>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</si>
  <si>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</si>
  <si>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</si>
  <si>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"해당사항 없음"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</si>
</sst>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1" fillId="0" borderId="10" xfId="42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0" fillId="0" borderId="10" xfId="42" applyFont="1" applyBorder="1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0" fillId="0" borderId="10" xfId="0" applyFill="1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O28"/>
  <sheetViews>
    <sheetView tabSelected="1" zoomScale="80" zoomScaleNormal="80" workbookViewId="0">
      <pane ySplit="4" topLeftCell="A5" activePane="bottomLeft" state="frozen"/>
      <selection pane="bottomLeft" sqref="A1:O1"/>
    </sheetView>
  </sheetViews>
  <sheetFormatPr defaultRowHeight="17.25" x14ac:dyDescent="0.3"/>
  <cols>
    <col min="1" max="1" width="5.875" bestFit="1" customWidth="1"/>
    <col min="2" max="2" width="5.875" customWidth="1"/>
    <col min="3" max="3" width="79.5" style="10" bestFit="1" customWidth="1"/>
    <col min="4" max="4" width="12.375" style="1" customWidth="1"/>
    <col min="5" max="5" width="23.625" style="1" customWidth="1"/>
    <col min="6" max="6" width="15.125" style="4" bestFit="1" customWidth="1"/>
    <col min="7" max="7" width="14.875" style="4" customWidth="1"/>
    <col min="8" max="8" width="10.875" bestFit="1" customWidth="1"/>
    <col min="9" max="9" width="34.25" style="1" bestFit="1" customWidth="1"/>
    <col min="10" max="10" width="16.75" style="1" bestFit="1" customWidth="1"/>
    <col min="11" max="11" width="11.375" style="1" customWidth="1"/>
    <col min="12" max="12" width="37.375" style="1" customWidth="1"/>
    <col min="13" max="13" width="10" style="1" customWidth="1"/>
    <col min="14" max="14" width="47.625" style="10" customWidth="1"/>
    <col min="15" max="15" width="15.25" style="1" customWidth="1"/>
  </cols>
  <sheetData>
    <row r="1" spans="1:15" ht="44.25" customHeight="1" x14ac:dyDescent="0.3">
      <c r="A1" s="27" t="s">
        <v>109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x14ac:dyDescent="0.3">
      <c r="O2" s="1" t="s">
        <v>32</v>
      </c>
    </row>
    <row r="3" spans="1:15" ht="24" customHeight="1" x14ac:dyDescent="0.3">
      <c r="A3" s="28" t="s">
        <v>6</v>
      </c>
      <c r="B3" s="29" t="s">
        <v>40</v>
      </c>
      <c r="C3" s="29" t="s">
        <v>17</v>
      </c>
      <c r="D3" s="28" t="s">
        <v>7</v>
      </c>
      <c r="E3" s="28"/>
      <c r="F3" s="28"/>
      <c r="G3" s="28"/>
      <c r="H3" s="28"/>
      <c r="I3" s="28" t="s">
        <v>11</v>
      </c>
      <c r="J3" s="28"/>
      <c r="K3" s="28"/>
      <c r="L3" s="28"/>
      <c r="M3" s="29" t="s">
        <v>37</v>
      </c>
      <c r="N3" s="28" t="s">
        <v>13</v>
      </c>
      <c r="O3" s="28" t="s">
        <v>14</v>
      </c>
    </row>
    <row r="4" spans="1:15" ht="34.5" x14ac:dyDescent="0.3">
      <c r="A4" s="28"/>
      <c r="B4" s="30"/>
      <c r="C4" s="30"/>
      <c r="D4" s="19" t="s">
        <v>3</v>
      </c>
      <c r="E4" s="19" t="s">
        <v>8</v>
      </c>
      <c r="F4" s="22" t="s">
        <v>33</v>
      </c>
      <c r="G4" s="22" t="s">
        <v>34</v>
      </c>
      <c r="H4" s="23" t="s">
        <v>10</v>
      </c>
      <c r="I4" s="19" t="s">
        <v>4</v>
      </c>
      <c r="J4" s="19" t="s">
        <v>45</v>
      </c>
      <c r="K4" s="23" t="s">
        <v>0</v>
      </c>
      <c r="L4" s="19" t="s">
        <v>12</v>
      </c>
      <c r="M4" s="30"/>
      <c r="N4" s="28"/>
      <c r="O4" s="28"/>
    </row>
    <row r="5" spans="1:15" ht="21.95" customHeight="1" x14ac:dyDescent="0.3">
      <c r="A5" s="3">
        <v>1</v>
      </c>
      <c r="B5" s="3" t="s">
        <v>42</v>
      </c>
      <c r="C5" s="8" t="s">
        <v>55</v>
      </c>
      <c r="D5" s="18">
        <v>44866</v>
      </c>
      <c r="E5" s="2" t="s">
        <v>56</v>
      </c>
      <c r="F5" s="16">
        <v>4500000</v>
      </c>
      <c r="G5" s="16">
        <v>4310000</v>
      </c>
      <c r="H5" s="17">
        <f t="shared" ref="H5:H8" si="0">ROUND(G5/F5*100,2)</f>
        <v>95.78</v>
      </c>
      <c r="I5" s="2" t="s">
        <v>57</v>
      </c>
      <c r="J5" s="2" t="s">
        <v>58</v>
      </c>
      <c r="K5" s="2" t="s">
        <v>59</v>
      </c>
      <c r="L5" s="2" t="s">
        <v>60</v>
      </c>
      <c r="M5" s="2" t="s">
        <v>38</v>
      </c>
      <c r="N5" s="8" t="s">
        <v>39</v>
      </c>
      <c r="O5" s="2" t="s">
        <v>5</v>
      </c>
    </row>
    <row r="6" spans="1:15" ht="21.95" customHeight="1" x14ac:dyDescent="0.3">
      <c r="A6" s="3">
        <v>2</v>
      </c>
      <c r="B6" s="3" t="s">
        <v>42</v>
      </c>
      <c r="C6" s="8" t="s">
        <v>61</v>
      </c>
      <c r="D6" s="18">
        <v>44866</v>
      </c>
      <c r="E6" s="2" t="s">
        <v>62</v>
      </c>
      <c r="F6" s="16">
        <v>19200000</v>
      </c>
      <c r="G6" s="16">
        <v>19000000</v>
      </c>
      <c r="H6" s="17">
        <f t="shared" si="0"/>
        <v>98.96</v>
      </c>
      <c r="I6" s="2" t="s">
        <v>63</v>
      </c>
      <c r="J6" s="2" t="s">
        <v>64</v>
      </c>
      <c r="K6" s="2" t="s">
        <v>65</v>
      </c>
      <c r="L6" s="2" t="s">
        <v>66</v>
      </c>
      <c r="M6" s="2" t="s">
        <v>38</v>
      </c>
      <c r="N6" s="8" t="s">
        <v>35</v>
      </c>
      <c r="O6" s="2" t="s">
        <v>18</v>
      </c>
    </row>
    <row r="7" spans="1:15" ht="21.95" customHeight="1" x14ac:dyDescent="0.3">
      <c r="A7" s="3">
        <v>3</v>
      </c>
      <c r="B7" s="3" t="s">
        <v>42</v>
      </c>
      <c r="C7" s="8" t="s">
        <v>67</v>
      </c>
      <c r="D7" s="18">
        <v>44866</v>
      </c>
      <c r="E7" s="2" t="s">
        <v>68</v>
      </c>
      <c r="F7" s="16">
        <v>20000000</v>
      </c>
      <c r="G7" s="16">
        <v>19000000</v>
      </c>
      <c r="H7" s="25">
        <f t="shared" si="0"/>
        <v>95</v>
      </c>
      <c r="I7" s="2" t="s">
        <v>69</v>
      </c>
      <c r="J7" s="2" t="s">
        <v>70</v>
      </c>
      <c r="K7" s="2" t="s">
        <v>71</v>
      </c>
      <c r="L7" s="2" t="s">
        <v>72</v>
      </c>
      <c r="M7" s="2" t="s">
        <v>38</v>
      </c>
      <c r="N7" s="8" t="s">
        <v>35</v>
      </c>
      <c r="O7" s="2" t="s">
        <v>16</v>
      </c>
    </row>
    <row r="8" spans="1:15" ht="21.95" customHeight="1" x14ac:dyDescent="0.3">
      <c r="A8" s="3">
        <v>4</v>
      </c>
      <c r="B8" s="3" t="s">
        <v>42</v>
      </c>
      <c r="C8" s="8" t="s">
        <v>73</v>
      </c>
      <c r="D8" s="18">
        <v>44866</v>
      </c>
      <c r="E8" s="2" t="s">
        <v>74</v>
      </c>
      <c r="F8" s="16">
        <v>10000000</v>
      </c>
      <c r="G8" s="16">
        <v>9500000</v>
      </c>
      <c r="H8" s="25">
        <f t="shared" si="0"/>
        <v>95</v>
      </c>
      <c r="I8" s="2" t="s">
        <v>46</v>
      </c>
      <c r="J8" s="2" t="s">
        <v>75</v>
      </c>
      <c r="K8" s="2" t="s">
        <v>76</v>
      </c>
      <c r="L8" s="2" t="s">
        <v>47</v>
      </c>
      <c r="M8" s="2" t="s">
        <v>38</v>
      </c>
      <c r="N8" s="8" t="s">
        <v>35</v>
      </c>
      <c r="O8" s="2" t="s">
        <v>31</v>
      </c>
    </row>
    <row r="9" spans="1:15" ht="21.95" customHeight="1" x14ac:dyDescent="0.3">
      <c r="A9" s="3">
        <v>5</v>
      </c>
      <c r="B9" s="3" t="s">
        <v>42</v>
      </c>
      <c r="C9" s="8" t="s">
        <v>49</v>
      </c>
      <c r="D9" s="18">
        <v>44869</v>
      </c>
      <c r="E9" s="2" t="s">
        <v>77</v>
      </c>
      <c r="F9" s="16">
        <v>90054100</v>
      </c>
      <c r="G9" s="16">
        <v>90000000</v>
      </c>
      <c r="H9" s="17">
        <f t="shared" ref="H9:H13" si="1">ROUND(G9/F9*100,2)</f>
        <v>99.94</v>
      </c>
      <c r="I9" s="2" t="s">
        <v>50</v>
      </c>
      <c r="J9" s="2" t="s">
        <v>51</v>
      </c>
      <c r="K9" s="2" t="s">
        <v>52</v>
      </c>
      <c r="L9" s="2" t="s">
        <v>53</v>
      </c>
      <c r="M9" s="2" t="s">
        <v>38</v>
      </c>
      <c r="N9" s="8" t="s">
        <v>54</v>
      </c>
      <c r="O9" s="2" t="s">
        <v>16</v>
      </c>
    </row>
    <row r="10" spans="1:15" ht="21.95" customHeight="1" x14ac:dyDescent="0.3">
      <c r="A10" s="3">
        <v>6</v>
      </c>
      <c r="B10" s="3" t="s">
        <v>78</v>
      </c>
      <c r="C10" s="8" t="s">
        <v>79</v>
      </c>
      <c r="D10" s="18">
        <v>44875</v>
      </c>
      <c r="E10" s="2" t="s">
        <v>84</v>
      </c>
      <c r="F10" s="16">
        <v>13695000</v>
      </c>
      <c r="G10" s="16">
        <v>12980000</v>
      </c>
      <c r="H10" s="25">
        <f t="shared" si="1"/>
        <v>94.78</v>
      </c>
      <c r="I10" s="2" t="s">
        <v>80</v>
      </c>
      <c r="J10" s="2" t="s">
        <v>81</v>
      </c>
      <c r="K10" s="2" t="s">
        <v>82</v>
      </c>
      <c r="L10" s="2" t="s">
        <v>83</v>
      </c>
      <c r="M10" s="2" t="s">
        <v>38</v>
      </c>
      <c r="N10" s="8" t="s">
        <v>35</v>
      </c>
      <c r="O10" s="2" t="s">
        <v>31</v>
      </c>
    </row>
    <row r="11" spans="1:15" ht="21.95" customHeight="1" x14ac:dyDescent="0.3">
      <c r="A11" s="3">
        <v>7</v>
      </c>
      <c r="B11" s="3" t="s">
        <v>42</v>
      </c>
      <c r="C11" s="8" t="s">
        <v>85</v>
      </c>
      <c r="D11" s="18">
        <v>44881</v>
      </c>
      <c r="E11" s="2" t="s">
        <v>86</v>
      </c>
      <c r="F11" s="16">
        <v>15000000</v>
      </c>
      <c r="G11" s="16">
        <v>14740000</v>
      </c>
      <c r="H11" s="25">
        <f t="shared" si="1"/>
        <v>98.27</v>
      </c>
      <c r="I11" s="2" t="s">
        <v>19</v>
      </c>
      <c r="J11" s="2" t="s">
        <v>87</v>
      </c>
      <c r="K11" s="2" t="s">
        <v>88</v>
      </c>
      <c r="L11" s="2" t="s">
        <v>20</v>
      </c>
      <c r="M11" s="2" t="s">
        <v>38</v>
      </c>
      <c r="N11" s="8" t="s">
        <v>35</v>
      </c>
      <c r="O11" s="2" t="s">
        <v>16</v>
      </c>
    </row>
    <row r="12" spans="1:15" ht="21.95" customHeight="1" x14ac:dyDescent="0.3">
      <c r="A12" s="3">
        <v>8</v>
      </c>
      <c r="B12" s="3" t="s">
        <v>42</v>
      </c>
      <c r="C12" s="8" t="s">
        <v>89</v>
      </c>
      <c r="D12" s="18">
        <v>44887</v>
      </c>
      <c r="E12" s="2" t="s">
        <v>90</v>
      </c>
      <c r="F12" s="16">
        <v>33950000</v>
      </c>
      <c r="G12" s="16">
        <v>29500000</v>
      </c>
      <c r="H12" s="25">
        <f t="shared" si="1"/>
        <v>86.89</v>
      </c>
      <c r="I12" s="2" t="s">
        <v>91</v>
      </c>
      <c r="J12" s="2" t="s">
        <v>92</v>
      </c>
      <c r="K12" s="2" t="s">
        <v>93</v>
      </c>
      <c r="L12" s="2" t="s">
        <v>94</v>
      </c>
      <c r="M12" s="2" t="s">
        <v>38</v>
      </c>
      <c r="N12" s="8" t="s">
        <v>95</v>
      </c>
      <c r="O12" s="2" t="s">
        <v>15</v>
      </c>
    </row>
    <row r="13" spans="1:15" ht="21.95" customHeight="1" x14ac:dyDescent="0.3">
      <c r="A13" s="3">
        <v>9</v>
      </c>
      <c r="B13" s="3" t="s">
        <v>43</v>
      </c>
      <c r="C13" s="8" t="s">
        <v>96</v>
      </c>
      <c r="D13" s="18">
        <v>44888</v>
      </c>
      <c r="E13" s="2" t="s">
        <v>97</v>
      </c>
      <c r="F13" s="16">
        <v>8500000</v>
      </c>
      <c r="G13" s="16">
        <v>7700000</v>
      </c>
      <c r="H13" s="25">
        <f t="shared" si="1"/>
        <v>90.59</v>
      </c>
      <c r="I13" s="2" t="s">
        <v>98</v>
      </c>
      <c r="J13" s="2" t="s">
        <v>99</v>
      </c>
      <c r="K13" s="2" t="s">
        <v>100</v>
      </c>
      <c r="L13" s="2" t="s">
        <v>101</v>
      </c>
      <c r="M13" s="2" t="s">
        <v>38</v>
      </c>
      <c r="N13" s="8" t="s">
        <v>39</v>
      </c>
      <c r="O13" s="2" t="s">
        <v>5</v>
      </c>
    </row>
    <row r="14" spans="1:15" ht="21.95" customHeight="1" x14ac:dyDescent="0.3"/>
    <row r="15" spans="1:15" ht="21.95" customHeight="1" x14ac:dyDescent="0.3"/>
    <row r="16" spans="1:15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  <row r="21" ht="21.95" customHeight="1" x14ac:dyDescent="0.3"/>
    <row r="22" ht="21.95" customHeight="1" x14ac:dyDescent="0.3"/>
    <row r="23" ht="21.95" customHeight="1" x14ac:dyDescent="0.3"/>
    <row r="24" ht="21.95" customHeight="1" x14ac:dyDescent="0.3"/>
    <row r="25" ht="21.95" customHeight="1" x14ac:dyDescent="0.3"/>
    <row r="26" ht="21.95" customHeight="1" x14ac:dyDescent="0.3"/>
    <row r="27" ht="21.95" customHeight="1" x14ac:dyDescent="0.3"/>
    <row r="28" ht="21.95" customHeight="1" x14ac:dyDescent="0.3"/>
  </sheetData>
  <mergeCells count="9">
    <mergeCell ref="A1:O1"/>
    <mergeCell ref="I3:L3"/>
    <mergeCell ref="D3:H3"/>
    <mergeCell ref="A3:A4"/>
    <mergeCell ref="N3:N4"/>
    <mergeCell ref="O3:O4"/>
    <mergeCell ref="M3:M4"/>
    <mergeCell ref="B3:B4"/>
    <mergeCell ref="C3:C4"/>
  </mergeCells>
  <phoneticPr fontId="18" type="noConversion"/>
  <pageMargins left="0.7" right="0.7" top="0.75" bottom="0.75" header="0.3" footer="0.3"/>
  <pageSetup paperSize="9" scale="2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S6"/>
  <sheetViews>
    <sheetView zoomScale="90" zoomScaleNormal="90" workbookViewId="0">
      <selection sqref="A1:S1"/>
    </sheetView>
  </sheetViews>
  <sheetFormatPr defaultRowHeight="16.5" x14ac:dyDescent="0.3"/>
  <cols>
    <col min="1" max="1" width="5.75" bestFit="1" customWidth="1"/>
    <col min="2" max="2" width="5.75" customWidth="1"/>
    <col min="3" max="3" width="28.25" customWidth="1"/>
    <col min="4" max="5" width="15.125" bestFit="1" customWidth="1"/>
    <col min="6" max="6" width="15.25" bestFit="1" customWidth="1"/>
    <col min="7" max="7" width="10.625" bestFit="1" customWidth="1"/>
    <col min="8" max="8" width="12.75" bestFit="1" customWidth="1"/>
    <col min="9" max="9" width="12.5" style="1" customWidth="1"/>
    <col min="10" max="10" width="14.125" customWidth="1"/>
    <col min="11" max="11" width="12.75" customWidth="1"/>
    <col min="12" max="12" width="16.375" bestFit="1" customWidth="1"/>
    <col min="13" max="13" width="7.75" bestFit="1" customWidth="1"/>
    <col min="14" max="14" width="12.375" customWidth="1"/>
    <col min="15" max="15" width="5.75" bestFit="1" customWidth="1"/>
    <col min="16" max="16" width="7.75" bestFit="1" customWidth="1"/>
    <col min="17" max="17" width="7.75" customWidth="1"/>
    <col min="18" max="18" width="13.875" bestFit="1" customWidth="1"/>
    <col min="19" max="19" width="15.125" bestFit="1" customWidth="1"/>
  </cols>
  <sheetData>
    <row r="1" spans="1:19" ht="39.75" customHeight="1" x14ac:dyDescent="0.3">
      <c r="A1" s="27" t="s">
        <v>110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x14ac:dyDescent="0.3">
      <c r="J2" s="6"/>
      <c r="K2" s="7"/>
      <c r="L2" s="7"/>
      <c r="M2" s="7"/>
      <c r="N2" s="6"/>
      <c r="R2" s="1" t="s">
        <v>48</v>
      </c>
      <c r="S2" s="7"/>
    </row>
    <row r="3" spans="1:19" ht="17.25" x14ac:dyDescent="0.3">
      <c r="A3" s="34" t="s">
        <v>44</v>
      </c>
      <c r="B3" s="36" t="s">
        <v>40</v>
      </c>
      <c r="C3" s="31" t="s">
        <v>21</v>
      </c>
      <c r="D3" s="32"/>
      <c r="E3" s="32"/>
      <c r="F3" s="32"/>
      <c r="G3" s="32"/>
      <c r="H3" s="32"/>
      <c r="I3" s="32"/>
      <c r="J3" s="33"/>
      <c r="K3" s="31" t="s">
        <v>11</v>
      </c>
      <c r="L3" s="32"/>
      <c r="M3" s="32"/>
      <c r="N3" s="33"/>
      <c r="O3" s="35" t="s">
        <v>22</v>
      </c>
      <c r="P3" s="32"/>
      <c r="Q3" s="32"/>
      <c r="R3" s="32"/>
      <c r="S3" s="36" t="s">
        <v>14</v>
      </c>
    </row>
    <row r="4" spans="1:19" ht="17.25" x14ac:dyDescent="0.3">
      <c r="A4" s="34"/>
      <c r="B4" s="37"/>
      <c r="C4" s="19" t="s">
        <v>1</v>
      </c>
      <c r="D4" s="19" t="s">
        <v>23</v>
      </c>
      <c r="E4" s="19" t="s">
        <v>24</v>
      </c>
      <c r="F4" s="19" t="s">
        <v>9</v>
      </c>
      <c r="G4" s="19" t="s">
        <v>25</v>
      </c>
      <c r="H4" s="19" t="s">
        <v>3</v>
      </c>
      <c r="I4" s="20" t="s">
        <v>8</v>
      </c>
      <c r="J4" s="21" t="s">
        <v>2</v>
      </c>
      <c r="K4" s="21" t="s">
        <v>11</v>
      </c>
      <c r="L4" s="21" t="s">
        <v>45</v>
      </c>
      <c r="M4" s="21" t="s">
        <v>36</v>
      </c>
      <c r="N4" s="21" t="s">
        <v>26</v>
      </c>
      <c r="O4" s="19" t="s">
        <v>27</v>
      </c>
      <c r="P4" s="19" t="s">
        <v>28</v>
      </c>
      <c r="Q4" s="19" t="s">
        <v>29</v>
      </c>
      <c r="R4" s="19" t="s">
        <v>30</v>
      </c>
      <c r="S4" s="37"/>
    </row>
    <row r="5" spans="1:19" ht="17.25" x14ac:dyDescent="0.3">
      <c r="A5" s="3"/>
      <c r="B5" s="3"/>
      <c r="C5" s="13" t="s">
        <v>112</v>
      </c>
      <c r="D5" s="12"/>
      <c r="E5" s="12"/>
      <c r="F5" s="12"/>
      <c r="G5" s="14"/>
      <c r="H5" s="9"/>
      <c r="I5" s="15"/>
      <c r="J5" s="13"/>
      <c r="K5" s="13"/>
      <c r="L5" s="13"/>
      <c r="M5" s="13"/>
      <c r="N5" s="11"/>
      <c r="O5" s="12"/>
      <c r="P5" s="5"/>
      <c r="Q5" s="5"/>
      <c r="R5" s="12">
        <f t="shared" ref="R5" si="0">SUM(O5:Q5)</f>
        <v>0</v>
      </c>
      <c r="S5" s="13"/>
    </row>
    <row r="6" spans="1:19" x14ac:dyDescent="0.3">
      <c r="A6" s="24"/>
    </row>
  </sheetData>
  <mergeCells count="7">
    <mergeCell ref="A3:A4"/>
    <mergeCell ref="O3:R3"/>
    <mergeCell ref="B3:B4"/>
    <mergeCell ref="C3:J3"/>
    <mergeCell ref="K3:N3"/>
    <mergeCell ref="S3:S4"/>
    <mergeCell ref="A1:S1"/>
  </mergeCells>
  <phoneticPr fontId="18" type="noConversion"/>
  <pageMargins left="0.7" right="0.7" top="0.75" bottom="0.75" header="0.3" footer="0.3"/>
  <pageSetup paperSize="9" scale="3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N20"/>
  <sheetViews>
    <sheetView zoomScale="80" zoomScaleNormal="80" workbookViewId="0">
      <pane ySplit="4" topLeftCell="A5" activePane="bottomLeft" state="frozen"/>
      <selection pane="bottomLeft" sqref="A1:N1"/>
    </sheetView>
  </sheetViews>
  <sheetFormatPr defaultRowHeight="17.25" x14ac:dyDescent="0.3"/>
  <cols>
    <col min="1" max="1" width="5.875" bestFit="1" customWidth="1"/>
    <col min="2" max="2" width="5.875" customWidth="1"/>
    <col min="3" max="3" width="48.625" style="10" bestFit="1" customWidth="1"/>
    <col min="4" max="4" width="12.375" style="1" customWidth="1"/>
    <col min="5" max="5" width="23.625" style="1" customWidth="1"/>
    <col min="6" max="6" width="15.125" style="4" bestFit="1" customWidth="1"/>
    <col min="7" max="7" width="14.875" style="4" customWidth="1"/>
    <col min="8" max="8" width="10.875" bestFit="1" customWidth="1"/>
    <col min="9" max="9" width="11.25" style="1" bestFit="1" customWidth="1"/>
    <col min="10" max="10" width="16.75" style="1" bestFit="1" customWidth="1"/>
    <col min="11" max="11" width="11.375" style="1" customWidth="1"/>
    <col min="12" max="12" width="37.375" style="1" customWidth="1"/>
    <col min="13" max="13" width="25.75" style="1" bestFit="1" customWidth="1"/>
    <col min="14" max="14" width="15.25" style="1" customWidth="1"/>
  </cols>
  <sheetData>
    <row r="1" spans="1:14" ht="44.25" customHeight="1" x14ac:dyDescent="0.3">
      <c r="A1" s="27" t="s">
        <v>111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x14ac:dyDescent="0.3">
      <c r="N2" s="1" t="s">
        <v>32</v>
      </c>
    </row>
    <row r="3" spans="1:14" ht="24" customHeight="1" x14ac:dyDescent="0.3">
      <c r="A3" s="28" t="s">
        <v>6</v>
      </c>
      <c r="B3" s="29" t="s">
        <v>40</v>
      </c>
      <c r="C3" s="29" t="s">
        <v>17</v>
      </c>
      <c r="D3" s="28" t="s">
        <v>7</v>
      </c>
      <c r="E3" s="28"/>
      <c r="F3" s="28"/>
      <c r="G3" s="28"/>
      <c r="H3" s="28"/>
      <c r="I3" s="28" t="s">
        <v>11</v>
      </c>
      <c r="J3" s="28"/>
      <c r="K3" s="28"/>
      <c r="L3" s="28"/>
      <c r="M3" s="29" t="s">
        <v>2</v>
      </c>
      <c r="N3" s="28" t="s">
        <v>14</v>
      </c>
    </row>
    <row r="4" spans="1:14" ht="34.5" x14ac:dyDescent="0.3">
      <c r="A4" s="28"/>
      <c r="B4" s="30"/>
      <c r="C4" s="30"/>
      <c r="D4" s="26" t="s">
        <v>3</v>
      </c>
      <c r="E4" s="26" t="s">
        <v>8</v>
      </c>
      <c r="F4" s="22" t="s">
        <v>33</v>
      </c>
      <c r="G4" s="22" t="s">
        <v>34</v>
      </c>
      <c r="H4" s="23" t="s">
        <v>10</v>
      </c>
      <c r="I4" s="26" t="s">
        <v>4</v>
      </c>
      <c r="J4" s="26" t="s">
        <v>45</v>
      </c>
      <c r="K4" s="23" t="s">
        <v>0</v>
      </c>
      <c r="L4" s="26" t="s">
        <v>12</v>
      </c>
      <c r="M4" s="30"/>
      <c r="N4" s="28"/>
    </row>
    <row r="5" spans="1:14" ht="21.95" customHeight="1" x14ac:dyDescent="0.3">
      <c r="A5" s="3">
        <v>1</v>
      </c>
      <c r="B5" s="3" t="s">
        <v>41</v>
      </c>
      <c r="C5" s="8" t="s">
        <v>102</v>
      </c>
      <c r="D5" s="18">
        <v>44890</v>
      </c>
      <c r="E5" s="2" t="s">
        <v>103</v>
      </c>
      <c r="F5" s="16">
        <v>1336000</v>
      </c>
      <c r="G5" s="16">
        <v>1336000</v>
      </c>
      <c r="H5" s="25">
        <f>ROUND(G5/F5*100,2)</f>
        <v>100</v>
      </c>
      <c r="I5" s="2" t="s">
        <v>104</v>
      </c>
      <c r="J5" s="2" t="s">
        <v>105</v>
      </c>
      <c r="K5" s="2" t="s">
        <v>106</v>
      </c>
      <c r="L5" s="2" t="s">
        <v>107</v>
      </c>
      <c r="M5" s="2" t="s">
        <v>108</v>
      </c>
      <c r="N5" s="2" t="s">
        <v>5</v>
      </c>
    </row>
    <row r="6" spans="1:14" s="10" customFormat="1" ht="21.95" customHeight="1" x14ac:dyDescent="0.3">
      <c r="A6"/>
      <c r="B6"/>
      <c r="D6" s="1"/>
      <c r="E6" s="1"/>
      <c r="F6" s="4"/>
      <c r="G6" s="4"/>
      <c r="H6"/>
      <c r="I6" s="1"/>
      <c r="J6" s="1"/>
      <c r="K6" s="1"/>
      <c r="L6" s="1"/>
      <c r="M6" s="1"/>
      <c r="N6" s="1"/>
    </row>
    <row r="7" spans="1:14" s="10" customFormat="1" ht="21.95" customHeight="1" x14ac:dyDescent="0.3">
      <c r="A7"/>
      <c r="B7"/>
      <c r="D7" s="1"/>
      <c r="E7" s="1"/>
      <c r="F7" s="4"/>
      <c r="G7" s="4"/>
      <c r="H7"/>
      <c r="I7" s="1"/>
      <c r="J7" s="1"/>
      <c r="K7" s="1"/>
      <c r="L7" s="1"/>
      <c r="M7" s="1"/>
      <c r="N7" s="1"/>
    </row>
    <row r="8" spans="1:14" s="10" customFormat="1" ht="21.95" customHeight="1" x14ac:dyDescent="0.3">
      <c r="A8"/>
      <c r="B8"/>
      <c r="D8" s="1"/>
      <c r="E8" s="1"/>
      <c r="F8" s="4"/>
      <c r="G8" s="4"/>
      <c r="H8"/>
      <c r="I8" s="1"/>
      <c r="J8" s="1"/>
      <c r="K8" s="1"/>
      <c r="L8" s="1"/>
      <c r="M8" s="1"/>
      <c r="N8" s="1"/>
    </row>
    <row r="9" spans="1:14" s="10" customFormat="1" ht="21.95" customHeight="1" x14ac:dyDescent="0.3">
      <c r="A9"/>
      <c r="B9"/>
      <c r="D9" s="1"/>
      <c r="E9" s="1"/>
      <c r="F9" s="4"/>
      <c r="G9" s="4"/>
      <c r="H9"/>
      <c r="I9" s="1"/>
      <c r="J9" s="1"/>
      <c r="K9" s="1"/>
      <c r="L9" s="1"/>
      <c r="M9" s="1"/>
      <c r="N9" s="1"/>
    </row>
    <row r="10" spans="1:14" s="10" customFormat="1" ht="21.95" customHeight="1" x14ac:dyDescent="0.3">
      <c r="A10"/>
      <c r="B10"/>
      <c r="D10" s="1"/>
      <c r="E10" s="1"/>
      <c r="F10" s="4"/>
      <c r="G10" s="4"/>
      <c r="H10"/>
      <c r="I10" s="1"/>
      <c r="J10" s="1"/>
      <c r="K10" s="1"/>
      <c r="L10" s="1"/>
      <c r="M10" s="1"/>
      <c r="N10" s="1"/>
    </row>
    <row r="11" spans="1:14" s="10" customFormat="1" ht="21.95" customHeight="1" x14ac:dyDescent="0.3">
      <c r="A11"/>
      <c r="B11"/>
      <c r="D11" s="1"/>
      <c r="E11" s="1"/>
      <c r="F11" s="4"/>
      <c r="G11" s="4"/>
      <c r="H11"/>
      <c r="I11" s="1"/>
      <c r="J11" s="1"/>
      <c r="K11" s="1"/>
      <c r="L11" s="1"/>
      <c r="M11" s="1"/>
      <c r="N11" s="1"/>
    </row>
    <row r="12" spans="1:14" s="10" customFormat="1" ht="21.95" customHeight="1" x14ac:dyDescent="0.3">
      <c r="A12"/>
      <c r="B12"/>
      <c r="D12" s="1"/>
      <c r="E12" s="1"/>
      <c r="F12" s="4"/>
      <c r="G12" s="4"/>
      <c r="H12"/>
      <c r="I12" s="1"/>
      <c r="J12" s="1"/>
      <c r="K12" s="1"/>
      <c r="L12" s="1"/>
      <c r="M12" s="1"/>
      <c r="N12" s="1"/>
    </row>
    <row r="13" spans="1:14" s="10" customFormat="1" ht="21.95" customHeight="1" x14ac:dyDescent="0.3">
      <c r="A13"/>
      <c r="B13"/>
      <c r="D13" s="1"/>
      <c r="E13" s="1"/>
      <c r="F13" s="4"/>
      <c r="G13" s="4"/>
      <c r="H13"/>
      <c r="I13" s="1"/>
      <c r="J13" s="1"/>
      <c r="K13" s="1"/>
      <c r="L13" s="1"/>
      <c r="M13" s="1"/>
      <c r="N13" s="1"/>
    </row>
    <row r="14" spans="1:14" ht="21.95" customHeight="1" x14ac:dyDescent="0.3"/>
    <row r="15" spans="1:14" ht="21.95" customHeight="1" x14ac:dyDescent="0.3"/>
    <row r="16" spans="1:14" ht="21.95" customHeight="1" x14ac:dyDescent="0.3"/>
    <row r="17" ht="21.95" customHeight="1" x14ac:dyDescent="0.3"/>
    <row r="18" ht="21.95" customHeight="1" x14ac:dyDescent="0.3"/>
    <row r="19" ht="21.95" customHeight="1" x14ac:dyDescent="0.3"/>
    <row r="20" ht="21.95" customHeight="1" x14ac:dyDescent="0.3"/>
  </sheetData>
  <mergeCells count="8">
    <mergeCell ref="A1:N1"/>
    <mergeCell ref="A3:A4"/>
    <mergeCell ref="B3:B4"/>
    <mergeCell ref="C3:C4"/>
    <mergeCell ref="D3:H3"/>
    <mergeCell ref="I3:L3"/>
    <mergeCell ref="M3:M4"/>
    <mergeCell ref="N3:N4"/>
  </mergeCells>
  <phoneticPr fontId="18" type="noConversion"/>
  <pageMargins left="0.7" right="0.7" top="0.75" bottom="0.75" header="0.3" footer="0.3"/>
  <pageSetup paperSize="9" scale="3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2022-12-01T09:17:03Z</dcterms:modified>
</cp:coreProperties>
</file>